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field365.sharepoint.com/sites/ClimateActionPlan/Shared Documents/02 RECYCLING-REUSE-WASTE/B-WA Household/Waste and Recycling in Planning/Household Waste Storage Guidance/"/>
    </mc:Choice>
  </mc:AlternateContent>
  <xr:revisionPtr revIDLastSave="896" documentId="14_{7B12C754-7AE2-49FD-B0E9-FF00E0D96950}" xr6:coauthVersionLast="47" xr6:coauthVersionMax="47" xr10:uidLastSave="{3B05EAB5-7290-49CF-AA6A-D088B7772990}"/>
  <bookViews>
    <workbookView xWindow="2895" yWindow="-19425" windowWidth="24615" windowHeight="11985" firstSheet="4" activeTab="4" xr2:uid="{292E161D-F635-4809-A885-CF49AA2519EE}"/>
  </bookViews>
  <sheets>
    <sheet name="Original" sheetId="1" r:id="rId1"/>
    <sheet name="Enfield-Kerbside" sheetId="8" r:id="rId2"/>
    <sheet name="Enfield-small block" sheetId="2" r:id="rId3"/>
    <sheet name="Enfield-large block" sheetId="9" r:id="rId4"/>
    <sheet name="Communal bin storage dynamic Ca" sheetId="10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0" l="1"/>
  <c r="G5" i="10" s="1"/>
  <c r="L5" i="10" s="1"/>
  <c r="D8" i="8"/>
  <c r="G8" i="8" s="1"/>
  <c r="L8" i="8" s="1"/>
  <c r="D9" i="8"/>
  <c r="F40" i="9"/>
  <c r="L40" i="9" s="1"/>
  <c r="D40" i="9"/>
  <c r="G40" i="9" s="1"/>
  <c r="G39" i="9"/>
  <c r="O39" i="9" s="1"/>
  <c r="F39" i="9"/>
  <c r="L39" i="9" s="1"/>
  <c r="E39" i="9"/>
  <c r="I39" i="9" s="1"/>
  <c r="D39" i="9"/>
  <c r="F38" i="9"/>
  <c r="L38" i="9" s="1"/>
  <c r="D38" i="9"/>
  <c r="E38" i="9" s="1"/>
  <c r="I38" i="9" s="1"/>
  <c r="G37" i="9"/>
  <c r="O37" i="9" s="1"/>
  <c r="E37" i="9"/>
  <c r="I37" i="9" s="1"/>
  <c r="D37" i="9"/>
  <c r="F37" i="9" s="1"/>
  <c r="L37" i="9" s="1"/>
  <c r="M36" i="9"/>
  <c r="I36" i="9"/>
  <c r="G36" i="9"/>
  <c r="O36" i="9" s="1"/>
  <c r="F36" i="9"/>
  <c r="L36" i="9" s="1"/>
  <c r="E36" i="9"/>
  <c r="D36" i="9"/>
  <c r="G35" i="9"/>
  <c r="O35" i="9" s="1"/>
  <c r="D35" i="9"/>
  <c r="F35" i="9" s="1"/>
  <c r="L35" i="9" s="1"/>
  <c r="D34" i="9"/>
  <c r="G34" i="9" s="1"/>
  <c r="L33" i="9"/>
  <c r="F33" i="9"/>
  <c r="E33" i="9"/>
  <c r="I33" i="9" s="1"/>
  <c r="D33" i="9"/>
  <c r="G33" i="9" s="1"/>
  <c r="F32" i="9"/>
  <c r="L32" i="9" s="1"/>
  <c r="D32" i="9"/>
  <c r="G32" i="9" s="1"/>
  <c r="G31" i="9"/>
  <c r="O31" i="9" s="1"/>
  <c r="F31" i="9"/>
  <c r="L31" i="9" s="1"/>
  <c r="E31" i="9"/>
  <c r="I31" i="9" s="1"/>
  <c r="D31" i="9"/>
  <c r="F30" i="9"/>
  <c r="L30" i="9" s="1"/>
  <c r="D30" i="9"/>
  <c r="E30" i="9" s="1"/>
  <c r="I30" i="9" s="1"/>
  <c r="G29" i="9"/>
  <c r="O29" i="9" s="1"/>
  <c r="E29" i="9"/>
  <c r="I29" i="9" s="1"/>
  <c r="D29" i="9"/>
  <c r="F29" i="9" s="1"/>
  <c r="L29" i="9" s="1"/>
  <c r="I28" i="9"/>
  <c r="G28" i="9"/>
  <c r="O28" i="9" s="1"/>
  <c r="F28" i="9"/>
  <c r="L28" i="9" s="1"/>
  <c r="E28" i="9"/>
  <c r="D28" i="9"/>
  <c r="N27" i="9"/>
  <c r="G27" i="9"/>
  <c r="O27" i="9" s="1"/>
  <c r="D27" i="9"/>
  <c r="F27" i="9" s="1"/>
  <c r="L27" i="9" s="1"/>
  <c r="D26" i="9"/>
  <c r="G26" i="9" s="1"/>
  <c r="L25" i="9"/>
  <c r="F25" i="9"/>
  <c r="E25" i="9"/>
  <c r="I25" i="9" s="1"/>
  <c r="D25" i="9"/>
  <c r="G25" i="9" s="1"/>
  <c r="F24" i="9"/>
  <c r="L24" i="9" s="1"/>
  <c r="D24" i="9"/>
  <c r="G24" i="9" s="1"/>
  <c r="G23" i="9"/>
  <c r="O23" i="9" s="1"/>
  <c r="F23" i="9"/>
  <c r="L23" i="9" s="1"/>
  <c r="E23" i="9"/>
  <c r="I23" i="9" s="1"/>
  <c r="D23" i="9"/>
  <c r="F22" i="9"/>
  <c r="L22" i="9" s="1"/>
  <c r="D22" i="9"/>
  <c r="E22" i="9" s="1"/>
  <c r="I22" i="9" s="1"/>
  <c r="G21" i="9"/>
  <c r="O21" i="9" s="1"/>
  <c r="E21" i="9"/>
  <c r="I21" i="9" s="1"/>
  <c r="D21" i="9"/>
  <c r="F21" i="9" s="1"/>
  <c r="L21" i="9" s="1"/>
  <c r="F20" i="9"/>
  <c r="L20" i="9" s="1"/>
  <c r="E20" i="9"/>
  <c r="I20" i="9" s="1"/>
  <c r="D20" i="9"/>
  <c r="G20" i="9" s="1"/>
  <c r="G19" i="9"/>
  <c r="O19" i="9" s="1"/>
  <c r="D19" i="9"/>
  <c r="F19" i="9" s="1"/>
  <c r="L19" i="9" s="1"/>
  <c r="D18" i="9"/>
  <c r="G18" i="9" s="1"/>
  <c r="L17" i="9"/>
  <c r="F17" i="9"/>
  <c r="E17" i="9"/>
  <c r="I17" i="9" s="1"/>
  <c r="D17" i="9"/>
  <c r="G17" i="9" s="1"/>
  <c r="F16" i="9"/>
  <c r="L16" i="9" s="1"/>
  <c r="D16" i="9"/>
  <c r="G16" i="9" s="1"/>
  <c r="G15" i="9"/>
  <c r="O15" i="9" s="1"/>
  <c r="F15" i="9"/>
  <c r="L15" i="9" s="1"/>
  <c r="E15" i="9"/>
  <c r="I15" i="9" s="1"/>
  <c r="D15" i="9"/>
  <c r="F14" i="9"/>
  <c r="L14" i="9" s="1"/>
  <c r="D14" i="9"/>
  <c r="E14" i="9" s="1"/>
  <c r="I14" i="9" s="1"/>
  <c r="G13" i="9"/>
  <c r="O13" i="9" s="1"/>
  <c r="E13" i="9"/>
  <c r="I13" i="9" s="1"/>
  <c r="D13" i="9"/>
  <c r="F13" i="9" s="1"/>
  <c r="L13" i="9" s="1"/>
  <c r="F12" i="9"/>
  <c r="L12" i="9" s="1"/>
  <c r="E12" i="9"/>
  <c r="I12" i="9" s="1"/>
  <c r="D12" i="9"/>
  <c r="G12" i="9" s="1"/>
  <c r="G11" i="9"/>
  <c r="O11" i="9" s="1"/>
  <c r="D11" i="9"/>
  <c r="F11" i="9" s="1"/>
  <c r="L11" i="9" s="1"/>
  <c r="F10" i="9"/>
  <c r="L10" i="9" s="1"/>
  <c r="E10" i="9"/>
  <c r="I10" i="9" s="1"/>
  <c r="D10" i="9"/>
  <c r="G10" i="9" s="1"/>
  <c r="G9" i="9"/>
  <c r="N9" i="9" s="1"/>
  <c r="F9" i="9"/>
  <c r="L9" i="9" s="1"/>
  <c r="E9" i="9"/>
  <c r="I9" i="9" s="1"/>
  <c r="D9" i="9"/>
  <c r="G8" i="9"/>
  <c r="O8" i="9" s="1"/>
  <c r="E8" i="9"/>
  <c r="I8" i="9" s="1"/>
  <c r="D8" i="9"/>
  <c r="F8" i="9" s="1"/>
  <c r="L8" i="9" s="1"/>
  <c r="D7" i="9"/>
  <c r="G7" i="9" s="1"/>
  <c r="F6" i="9"/>
  <c r="L6" i="9" s="1"/>
  <c r="D6" i="9"/>
  <c r="E6" i="9" s="1"/>
  <c r="G5" i="9"/>
  <c r="O5" i="9" s="1"/>
  <c r="D5" i="9"/>
  <c r="F5" i="9" s="1"/>
  <c r="F4" i="9"/>
  <c r="L4" i="9" s="1"/>
  <c r="D4" i="9"/>
  <c r="G4" i="9" s="1"/>
  <c r="D7" i="8"/>
  <c r="D6" i="8"/>
  <c r="G6" i="8" s="1"/>
  <c r="L6" i="8" s="1"/>
  <c r="D5" i="8"/>
  <c r="E5" i="8" s="1"/>
  <c r="D4" i="8"/>
  <c r="G4" i="8" s="1"/>
  <c r="L4" i="8" s="1"/>
  <c r="M5" i="10" l="1"/>
  <c r="E5" i="10"/>
  <c r="F5" i="10"/>
  <c r="N11" i="9"/>
  <c r="M28" i="9"/>
  <c r="N28" i="9"/>
  <c r="N36" i="9"/>
  <c r="K8" i="9"/>
  <c r="N19" i="9"/>
  <c r="N35" i="9"/>
  <c r="E7" i="8"/>
  <c r="I7" i="8" s="1"/>
  <c r="F7" i="8"/>
  <c r="K7" i="8" s="1"/>
  <c r="G7" i="8"/>
  <c r="L7" i="8" s="1"/>
  <c r="F4" i="8"/>
  <c r="F8" i="8"/>
  <c r="E8" i="8"/>
  <c r="G9" i="8"/>
  <c r="L9" i="8" s="1"/>
  <c r="F9" i="8"/>
  <c r="E9" i="8"/>
  <c r="O24" i="9"/>
  <c r="N24" i="9"/>
  <c r="M24" i="9"/>
  <c r="O34" i="9"/>
  <c r="N34" i="9"/>
  <c r="M34" i="9"/>
  <c r="M18" i="9"/>
  <c r="O18" i="9"/>
  <c r="N18" i="9"/>
  <c r="O16" i="9"/>
  <c r="N16" i="9"/>
  <c r="M16" i="9"/>
  <c r="K10" i="9"/>
  <c r="O10" i="9"/>
  <c r="N10" i="9"/>
  <c r="M10" i="9"/>
  <c r="L5" i="9"/>
  <c r="J5" i="9"/>
  <c r="N25" i="9"/>
  <c r="M25" i="9"/>
  <c r="O25" i="9"/>
  <c r="N32" i="9"/>
  <c r="M32" i="9"/>
  <c r="O32" i="9"/>
  <c r="K4" i="9"/>
  <c r="O4" i="9"/>
  <c r="N4" i="9"/>
  <c r="M4" i="9"/>
  <c r="H6" i="9"/>
  <c r="I6" i="9"/>
  <c r="N17" i="9"/>
  <c r="M17" i="9"/>
  <c r="O17" i="9"/>
  <c r="O20" i="9"/>
  <c r="N20" i="9"/>
  <c r="M20" i="9"/>
  <c r="M26" i="9"/>
  <c r="O26" i="9"/>
  <c r="N26" i="9"/>
  <c r="O12" i="9"/>
  <c r="M12" i="9"/>
  <c r="N12" i="9"/>
  <c r="M33" i="9"/>
  <c r="O33" i="9"/>
  <c r="N33" i="9"/>
  <c r="O40" i="9"/>
  <c r="N40" i="9"/>
  <c r="M40" i="9"/>
  <c r="M7" i="9"/>
  <c r="O7" i="9"/>
  <c r="N7" i="9"/>
  <c r="K7" i="9"/>
  <c r="O9" i="9"/>
  <c r="E4" i="9"/>
  <c r="H4" i="9" s="1"/>
  <c r="K5" i="9"/>
  <c r="G6" i="9"/>
  <c r="M11" i="9"/>
  <c r="G14" i="9"/>
  <c r="E16" i="9"/>
  <c r="I16" i="9" s="1"/>
  <c r="M19" i="9"/>
  <c r="G22" i="9"/>
  <c r="E24" i="9"/>
  <c r="I24" i="9" s="1"/>
  <c r="M27" i="9"/>
  <c r="G30" i="9"/>
  <c r="E32" i="9"/>
  <c r="I32" i="9" s="1"/>
  <c r="M35" i="9"/>
  <c r="G38" i="9"/>
  <c r="E40" i="9"/>
  <c r="I40" i="9" s="1"/>
  <c r="M5" i="9"/>
  <c r="E7" i="9"/>
  <c r="I7" i="9" s="1"/>
  <c r="M13" i="9"/>
  <c r="E18" i="9"/>
  <c r="I18" i="9" s="1"/>
  <c r="M21" i="9"/>
  <c r="E26" i="9"/>
  <c r="I26" i="9" s="1"/>
  <c r="M29" i="9"/>
  <c r="E34" i="9"/>
  <c r="I34" i="9" s="1"/>
  <c r="M37" i="9"/>
  <c r="E5" i="9"/>
  <c r="H5" i="9" s="1"/>
  <c r="N5" i="9"/>
  <c r="J6" i="9"/>
  <c r="F7" i="9"/>
  <c r="M8" i="9"/>
  <c r="K9" i="9"/>
  <c r="E11" i="9"/>
  <c r="I11" i="9" s="1"/>
  <c r="N13" i="9"/>
  <c r="F18" i="9"/>
  <c r="L18" i="9" s="1"/>
  <c r="E19" i="9"/>
  <c r="I19" i="9" s="1"/>
  <c r="N21" i="9"/>
  <c r="F26" i="9"/>
  <c r="L26" i="9" s="1"/>
  <c r="E27" i="9"/>
  <c r="I27" i="9" s="1"/>
  <c r="N29" i="9"/>
  <c r="F34" i="9"/>
  <c r="L34" i="9" s="1"/>
  <c r="E35" i="9"/>
  <c r="I35" i="9" s="1"/>
  <c r="N37" i="9"/>
  <c r="J4" i="9"/>
  <c r="N8" i="9"/>
  <c r="M15" i="9"/>
  <c r="M23" i="9"/>
  <c r="M31" i="9"/>
  <c r="M39" i="9"/>
  <c r="N23" i="9"/>
  <c r="N39" i="9"/>
  <c r="M9" i="9"/>
  <c r="N15" i="9"/>
  <c r="N31" i="9"/>
  <c r="H5" i="8"/>
  <c r="F5" i="8"/>
  <c r="J4" i="8"/>
  <c r="E6" i="8"/>
  <c r="F6" i="8"/>
  <c r="G5" i="8"/>
  <c r="L5" i="8" s="1"/>
  <c r="E4" i="8"/>
  <c r="J5" i="10" l="1"/>
  <c r="K5" i="10"/>
  <c r="H5" i="10"/>
  <c r="I5" i="10"/>
  <c r="K6" i="8"/>
  <c r="K8" i="8"/>
  <c r="K5" i="8"/>
  <c r="K4" i="8"/>
  <c r="K9" i="8"/>
  <c r="J7" i="8"/>
  <c r="I8" i="8"/>
  <c r="I9" i="8"/>
  <c r="O30" i="9"/>
  <c r="N30" i="9"/>
  <c r="M30" i="9"/>
  <c r="M6" i="9"/>
  <c r="K6" i="9"/>
  <c r="O6" i="9"/>
  <c r="N6" i="9"/>
  <c r="O22" i="9"/>
  <c r="N22" i="9"/>
  <c r="M22" i="9"/>
  <c r="O38" i="9"/>
  <c r="N38" i="9"/>
  <c r="M38" i="9"/>
  <c r="O14" i="9"/>
  <c r="N14" i="9"/>
  <c r="M14" i="9"/>
  <c r="J7" i="9"/>
  <c r="L7" i="9"/>
  <c r="J6" i="8"/>
  <c r="I6" i="8"/>
  <c r="H6" i="8"/>
  <c r="J5" i="8"/>
  <c r="H4" i="8"/>
  <c r="J16" i="2" l="1"/>
  <c r="K20" i="2"/>
  <c r="K5" i="2"/>
  <c r="K6" i="2"/>
  <c r="K13" i="2"/>
  <c r="K14" i="2"/>
  <c r="K4" i="2"/>
  <c r="D27" i="2"/>
  <c r="E27" i="2" s="1"/>
  <c r="H27" i="2" s="1"/>
  <c r="D26" i="2"/>
  <c r="F26" i="2" s="1"/>
  <c r="D25" i="2"/>
  <c r="F25" i="2" s="1"/>
  <c r="D24" i="2"/>
  <c r="F24" i="2" s="1"/>
  <c r="D23" i="2"/>
  <c r="G23" i="2" s="1"/>
  <c r="K23" i="2" s="1"/>
  <c r="D22" i="2"/>
  <c r="G22" i="2" s="1"/>
  <c r="K22" i="2" s="1"/>
  <c r="D21" i="2"/>
  <c r="F21" i="2" s="1"/>
  <c r="J21" i="2" s="1"/>
  <c r="D20" i="2"/>
  <c r="G20" i="2" s="1"/>
  <c r="D19" i="2"/>
  <c r="G19" i="2" s="1"/>
  <c r="K19" i="2" s="1"/>
  <c r="D18" i="2"/>
  <c r="G18" i="2" s="1"/>
  <c r="K18" i="2" s="1"/>
  <c r="D17" i="2"/>
  <c r="F17" i="2" s="1"/>
  <c r="J17" i="2" s="1"/>
  <c r="D16" i="2"/>
  <c r="F16" i="2" s="1"/>
  <c r="D15" i="2"/>
  <c r="G15" i="2" s="1"/>
  <c r="K15" i="2" s="1"/>
  <c r="D14" i="2"/>
  <c r="G14" i="2" s="1"/>
  <c r="D13" i="2"/>
  <c r="G13" i="2" s="1"/>
  <c r="D12" i="2"/>
  <c r="G12" i="2" s="1"/>
  <c r="K12" i="2" s="1"/>
  <c r="D11" i="2"/>
  <c r="G11" i="2" s="1"/>
  <c r="K11" i="2" s="1"/>
  <c r="D10" i="2"/>
  <c r="G10" i="2" s="1"/>
  <c r="K10" i="2" s="1"/>
  <c r="D9" i="2"/>
  <c r="F9" i="2" s="1"/>
  <c r="J9" i="2" s="1"/>
  <c r="D8" i="2"/>
  <c r="G8" i="2" s="1"/>
  <c r="K8" i="2" s="1"/>
  <c r="D7" i="2"/>
  <c r="G7" i="2" s="1"/>
  <c r="K7" i="2" s="1"/>
  <c r="D6" i="2"/>
  <c r="G6" i="2" s="1"/>
  <c r="D5" i="2"/>
  <c r="G5" i="2" s="1"/>
  <c r="D4" i="2"/>
  <c r="G4" i="2" s="1"/>
  <c r="E16" i="1"/>
  <c r="G16" i="1" s="1"/>
  <c r="K16" i="1" s="1"/>
  <c r="E17" i="1"/>
  <c r="G17" i="1" s="1"/>
  <c r="K17" i="1" s="1"/>
  <c r="E18" i="1"/>
  <c r="F18" i="1" s="1"/>
  <c r="J18" i="1" s="1"/>
  <c r="E19" i="1"/>
  <c r="F19" i="1" s="1"/>
  <c r="J19" i="1" s="1"/>
  <c r="E20" i="1"/>
  <c r="F20" i="1" s="1"/>
  <c r="J20" i="1" s="1"/>
  <c r="E21" i="1"/>
  <c r="F21" i="1" s="1"/>
  <c r="J21" i="1" s="1"/>
  <c r="E22" i="1"/>
  <c r="F22" i="1" s="1"/>
  <c r="J22" i="1" s="1"/>
  <c r="E23" i="1"/>
  <c r="F23" i="1" s="1"/>
  <c r="J23" i="1" s="1"/>
  <c r="E24" i="1"/>
  <c r="G24" i="1" s="1"/>
  <c r="K24" i="1" s="1"/>
  <c r="E25" i="1"/>
  <c r="G25" i="1" s="1"/>
  <c r="K25" i="1" s="1"/>
  <c r="E26" i="1"/>
  <c r="F26" i="1" s="1"/>
  <c r="J26" i="1" s="1"/>
  <c r="E5" i="1"/>
  <c r="F5" i="1" s="1"/>
  <c r="J5" i="1" s="1"/>
  <c r="E6" i="1"/>
  <c r="F6" i="1" s="1"/>
  <c r="J6" i="1" s="1"/>
  <c r="E7" i="1"/>
  <c r="F7" i="1" s="1"/>
  <c r="J7" i="1" s="1"/>
  <c r="E8" i="1"/>
  <c r="G8" i="1" s="1"/>
  <c r="K8" i="1" s="1"/>
  <c r="E9" i="1"/>
  <c r="F9" i="1" s="1"/>
  <c r="J9" i="1" s="1"/>
  <c r="E10" i="1"/>
  <c r="F10" i="1" s="1"/>
  <c r="J10" i="1" s="1"/>
  <c r="E11" i="1"/>
  <c r="F11" i="1" s="1"/>
  <c r="J11" i="1" s="1"/>
  <c r="E12" i="1"/>
  <c r="G12" i="1" s="1"/>
  <c r="K12" i="1" s="1"/>
  <c r="E13" i="1"/>
  <c r="F13" i="1" s="1"/>
  <c r="J13" i="1" s="1"/>
  <c r="E14" i="1"/>
  <c r="F14" i="1" s="1"/>
  <c r="J14" i="1" s="1"/>
  <c r="E15" i="1"/>
  <c r="G15" i="1" s="1"/>
  <c r="K15" i="1" s="1"/>
  <c r="E4" i="1"/>
  <c r="F4" i="1" s="1"/>
  <c r="J4" i="1" s="1"/>
  <c r="G27" i="2" l="1"/>
  <c r="F27" i="2"/>
  <c r="E13" i="2"/>
  <c r="H13" i="2" s="1"/>
  <c r="E21" i="2"/>
  <c r="H21" i="2" s="1"/>
  <c r="E19" i="2"/>
  <c r="H19" i="2" s="1"/>
  <c r="E11" i="2"/>
  <c r="H11" i="2" s="1"/>
  <c r="E5" i="2"/>
  <c r="H5" i="2" s="1"/>
  <c r="E20" i="2"/>
  <c r="H20" i="2" s="1"/>
  <c r="E12" i="2"/>
  <c r="H12" i="2" s="1"/>
  <c r="E26" i="2"/>
  <c r="H26" i="2" s="1"/>
  <c r="E18" i="2"/>
  <c r="H18" i="2" s="1"/>
  <c r="E10" i="2"/>
  <c r="H10" i="2" s="1"/>
  <c r="E25" i="2"/>
  <c r="H25" i="2" s="1"/>
  <c r="E17" i="2"/>
  <c r="H17" i="2" s="1"/>
  <c r="E9" i="2"/>
  <c r="H9" i="2" s="1"/>
  <c r="E24" i="2"/>
  <c r="H24" i="2" s="1"/>
  <c r="E16" i="2"/>
  <c r="H16" i="2" s="1"/>
  <c r="E8" i="2"/>
  <c r="H8" i="2" s="1"/>
  <c r="E23" i="2"/>
  <c r="H23" i="2" s="1"/>
  <c r="E15" i="2"/>
  <c r="H15" i="2" s="1"/>
  <c r="E7" i="2"/>
  <c r="H7" i="2" s="1"/>
  <c r="E4" i="2"/>
  <c r="H4" i="2" s="1"/>
  <c r="E22" i="2"/>
  <c r="H22" i="2" s="1"/>
  <c r="E14" i="2"/>
  <c r="H14" i="2" s="1"/>
  <c r="E6" i="2"/>
  <c r="G17" i="2"/>
  <c r="K17" i="2" s="1"/>
  <c r="F6" i="2"/>
  <c r="J6" i="2" s="1"/>
  <c r="G9" i="2"/>
  <c r="K9" i="2" s="1"/>
  <c r="F22" i="2"/>
  <c r="J22" i="2" s="1"/>
  <c r="F14" i="2"/>
  <c r="J14" i="2" s="1"/>
  <c r="G25" i="2"/>
  <c r="F13" i="2"/>
  <c r="J13" i="2" s="1"/>
  <c r="G16" i="2"/>
  <c r="K16" i="2" s="1"/>
  <c r="G24" i="2"/>
  <c r="F10" i="2"/>
  <c r="J10" i="2" s="1"/>
  <c r="G21" i="2"/>
  <c r="K21" i="2" s="1"/>
  <c r="F7" i="2"/>
  <c r="J7" i="2" s="1"/>
  <c r="F15" i="2"/>
  <c r="J15" i="2" s="1"/>
  <c r="F23" i="2"/>
  <c r="J23" i="2" s="1"/>
  <c r="G26" i="2"/>
  <c r="F4" i="2"/>
  <c r="J4" i="2" s="1"/>
  <c r="F12" i="2"/>
  <c r="J12" i="2" s="1"/>
  <c r="F20" i="2"/>
  <c r="J20" i="2" s="1"/>
  <c r="F11" i="2"/>
  <c r="J11" i="2" s="1"/>
  <c r="F19" i="2"/>
  <c r="J19" i="2" s="1"/>
  <c r="F8" i="2"/>
  <c r="F5" i="2"/>
  <c r="J5" i="2" s="1"/>
  <c r="F18" i="2"/>
  <c r="J18" i="2" s="1"/>
  <c r="G23" i="1"/>
  <c r="K23" i="1" s="1"/>
  <c r="F15" i="1"/>
  <c r="J15" i="1" s="1"/>
  <c r="F25" i="1"/>
  <c r="J25" i="1" s="1"/>
  <c r="G19" i="1"/>
  <c r="K19" i="1" s="1"/>
  <c r="G26" i="1"/>
  <c r="K26" i="1" s="1"/>
  <c r="F12" i="1"/>
  <c r="J12" i="1" s="1"/>
  <c r="G10" i="1"/>
  <c r="K10" i="1" s="1"/>
  <c r="F17" i="1"/>
  <c r="J17" i="1" s="1"/>
  <c r="G14" i="1"/>
  <c r="K14" i="1" s="1"/>
  <c r="F24" i="1"/>
  <c r="J24" i="1" s="1"/>
  <c r="G20" i="1"/>
  <c r="K20" i="1" s="1"/>
  <c r="G7" i="1"/>
  <c r="K7" i="1" s="1"/>
  <c r="G11" i="1"/>
  <c r="K11" i="1" s="1"/>
  <c r="G18" i="1"/>
  <c r="K18" i="1" s="1"/>
  <c r="F16" i="1"/>
  <c r="J16" i="1" s="1"/>
  <c r="G22" i="1"/>
  <c r="K22" i="1" s="1"/>
  <c r="G21" i="1"/>
  <c r="K21" i="1" s="1"/>
  <c r="G4" i="1"/>
  <c r="K4" i="1" s="1"/>
  <c r="F8" i="1"/>
  <c r="J8" i="1" s="1"/>
  <c r="G6" i="1"/>
  <c r="K6" i="1" s="1"/>
  <c r="G9" i="1"/>
  <c r="K9" i="1" s="1"/>
  <c r="G13" i="1"/>
  <c r="K13" i="1" s="1"/>
  <c r="G5" i="1"/>
  <c r="K5" i="1" s="1"/>
  <c r="J8" i="2" l="1"/>
  <c r="I8" i="2"/>
  <c r="H6" i="2"/>
  <c r="I6" i="2"/>
  <c r="I5" i="2"/>
  <c r="I7" i="2"/>
  <c r="I4" i="2"/>
</calcChain>
</file>

<file path=xl/sharedStrings.xml><?xml version="1.0" encoding="utf-8"?>
<sst xmlns="http://schemas.openxmlformats.org/spreadsheetml/2006/main" count="79" uniqueCount="45">
  <si>
    <t>Hammersmith and Fulham calculator</t>
  </si>
  <si>
    <t>Current Enfield</t>
  </si>
  <si>
    <t>Improved Enfield</t>
  </si>
  <si>
    <t>Number of dwellings</t>
  </si>
  <si>
    <t>Volume arrising per bedroom (litres)</t>
  </si>
  <si>
    <t xml:space="preserve">Average number of bedrooms </t>
  </si>
  <si>
    <t>Capacity needed</t>
  </si>
  <si>
    <t>Ratio of rubbish</t>
  </si>
  <si>
    <t>Ratio of recycling</t>
  </si>
  <si>
    <t>If using 360l Rubish bins</t>
  </si>
  <si>
    <t>If using 1280l recycling bins</t>
  </si>
  <si>
    <t>If using 1100l Rubish bins</t>
  </si>
  <si>
    <t>360L bin</t>
  </si>
  <si>
    <t>If using 1100L refuse bins</t>
  </si>
  <si>
    <t>If using 1280L recycling bins</t>
  </si>
  <si>
    <t>Please propose!</t>
  </si>
  <si>
    <t>Key:</t>
  </si>
  <si>
    <t>Read for food recycling</t>
  </si>
  <si>
    <t>Read for dry recycling</t>
  </si>
  <si>
    <t>Volume per bedroom (litres)</t>
  </si>
  <si>
    <t>Required capacity  (litres)</t>
  </si>
  <si>
    <t>Ratio of food recycling</t>
  </si>
  <si>
    <t>Ratio of dry recycling</t>
  </si>
  <si>
    <t>Ratio of general waste</t>
  </si>
  <si>
    <t>If using 23L food recycling bins</t>
  </si>
  <si>
    <t>If using 140L food recycling bins</t>
  </si>
  <si>
    <t>If using 140L dry recycling bins</t>
  </si>
  <si>
    <t>If using 240L dry recycling bins</t>
  </si>
  <si>
    <t>If using 360L general waste bins</t>
  </si>
  <si>
    <t>Waste capacity calculator - small block of flats</t>
  </si>
  <si>
    <t>If using 360L dry recycling bins</t>
  </si>
  <si>
    <t>Waste capacity calculator - large block of flats</t>
  </si>
  <si>
    <t>If using 1280L dry recycling bins</t>
  </si>
  <si>
    <t>If using 660L general waste bins</t>
  </si>
  <si>
    <t>If using 940L general waste bins</t>
  </si>
  <si>
    <t>If using 1100L general waste bins</t>
  </si>
  <si>
    <t>Fixed</t>
  </si>
  <si>
    <t>If using 140L general waste bins</t>
  </si>
  <si>
    <t>Waste capacity calculator - Kerbside</t>
  </si>
  <si>
    <t>if using 1100L general waste bins</t>
  </si>
  <si>
    <t>Variable - Please fill in for your development</t>
  </si>
  <si>
    <t>Recommended configuration</t>
  </si>
  <si>
    <t>Read for general waste</t>
  </si>
  <si>
    <t>Waste capacity calculator for weekly collection - Communal bin storage</t>
  </si>
  <si>
    <t>If using 240L food recycling bins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</si>
</sst>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1" fontId="0" fillId="0" borderId="0" xfId="0" applyNumberFormat="1"/>
    <xf numFmtId="0" fontId="0" fillId="3" borderId="0" xfId="0" applyFill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1" fillId="5" borderId="8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6" borderId="10" xfId="0" applyFont="1" applyFill="1" applyBorder="1" applyAlignment="1">
      <alignment horizontal="center" wrapText="1"/>
    </xf>
    <xf numFmtId="0" fontId="1" fillId="6" borderId="8" xfId="0" applyFont="1" applyFill="1" applyBorder="1" applyAlignment="1">
      <alignment horizontal="center" wrapText="1"/>
    </xf>
    <xf numFmtId="1" fontId="0" fillId="6" borderId="6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" fontId="0" fillId="6" borderId="3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0" borderId="1" xfId="0" applyBorder="1"/>
    <xf numFmtId="0" fontId="0" fillId="7" borderId="12" xfId="0" applyFill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left" wrapText="1"/>
    </xf>
    <xf numFmtId="0" fontId="2" fillId="0" borderId="0" xfId="0" applyFont="1"/>
    <xf numFmtId="1" fontId="0" fillId="0" borderId="0" xfId="0" applyNumberFormat="1" applyAlignment="1">
      <alignment horizontal="center"/>
    </xf>
    <xf numFmtId="0" fontId="6" fillId="0" borderId="0" xfId="0" applyFont="1" applyAlignment="1">
      <alignment vertical="top" wrapText="1"/>
    </xf>
    <xf numFmtId="0" fontId="0" fillId="10" borderId="12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3" fillId="6" borderId="17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9" borderId="19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11" borderId="12" xfId="0" applyFont="1" applyFill="1" applyBorder="1" applyAlignment="1">
      <alignment horizontal="center" vertical="top"/>
    </xf>
    <xf numFmtId="0" fontId="3" fillId="10" borderId="20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vertical="top" wrapText="1"/>
    </xf>
    <xf numFmtId="0" fontId="0" fillId="0" borderId="6" xfId="0" applyBorder="1"/>
    <xf numFmtId="0" fontId="0" fillId="0" borderId="3" xfId="0" applyBorder="1" applyAlignment="1">
      <alignment vertical="center"/>
    </xf>
    <xf numFmtId="1" fontId="0" fillId="6" borderId="21" xfId="0" applyNumberFormat="1" applyFill="1" applyBorder="1" applyAlignment="1">
      <alignment horizontal="center"/>
    </xf>
    <xf numFmtId="1" fontId="0" fillId="6" borderId="22" xfId="0" applyNumberFormat="1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5" fillId="6" borderId="17" xfId="0" applyFont="1" applyFill="1" applyBorder="1" applyAlignment="1">
      <alignment horizontal="center" vertical="top" wrapText="1"/>
    </xf>
    <xf numFmtId="0" fontId="5" fillId="6" borderId="18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9" borderId="18" xfId="0" applyFont="1" applyFill="1" applyBorder="1" applyAlignment="1">
      <alignment horizontal="center" vertical="top" wrapText="1"/>
    </xf>
    <xf numFmtId="0" fontId="5" fillId="9" borderId="19" xfId="0" applyFont="1" applyFill="1" applyBorder="1" applyAlignment="1">
      <alignment horizontal="center" vertical="top" wrapText="1"/>
    </xf>
    <xf numFmtId="0" fontId="0" fillId="11" borderId="29" xfId="0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1" fontId="0" fillId="2" borderId="22" xfId="0" applyNumberFormat="1" applyFill="1" applyBorder="1" applyAlignment="1">
      <alignment horizontal="center"/>
    </xf>
    <xf numFmtId="1" fontId="0" fillId="9" borderId="22" xfId="0" applyNumberFormat="1" applyFill="1" applyBorder="1" applyAlignment="1">
      <alignment horizontal="center"/>
    </xf>
    <xf numFmtId="1" fontId="0" fillId="9" borderId="2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38F0C-AC15-42BE-9FCA-01F3AB52C7B9}">
  <dimension ref="B1:S26"/>
  <sheetViews>
    <sheetView topLeftCell="B1" workbookViewId="0">
      <selection activeCell="B13" sqref="B13"/>
    </sheetView>
  </sheetViews>
  <sheetFormatPr defaultRowHeight="15" x14ac:dyDescent="0.25"/>
  <cols>
    <col min="2" max="10" width="13.5703125" customWidth="1"/>
    <col min="11" max="11" width="15" customWidth="1"/>
    <col min="15" max="15" width="12.85546875" customWidth="1"/>
    <col min="16" max="16" width="12.7109375" customWidth="1"/>
    <col min="19" max="19" width="17.28515625" customWidth="1"/>
  </cols>
  <sheetData>
    <row r="1" spans="2:19" x14ac:dyDescent="0.25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O1" s="82" t="s">
        <v>1</v>
      </c>
      <c r="P1" s="82"/>
      <c r="Q1" s="82"/>
      <c r="S1" s="4" t="s">
        <v>2</v>
      </c>
    </row>
    <row r="2" spans="2:19" s="1" customFormat="1" ht="60" x14ac:dyDescent="0.25"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10</v>
      </c>
      <c r="N2" s="1" t="s">
        <v>12</v>
      </c>
      <c r="O2" s="1" t="s">
        <v>13</v>
      </c>
      <c r="P2" s="1" t="s">
        <v>14</v>
      </c>
    </row>
    <row r="3" spans="2:19" x14ac:dyDescent="0.25">
      <c r="C3" s="2">
        <v>100</v>
      </c>
      <c r="D3" s="2">
        <v>2.2999999999999998</v>
      </c>
      <c r="E3" s="2"/>
      <c r="F3" s="2">
        <v>0.55000000000000004</v>
      </c>
      <c r="G3" s="2">
        <v>0.45</v>
      </c>
      <c r="H3" s="2">
        <v>360</v>
      </c>
      <c r="I3" s="2"/>
      <c r="J3" s="2">
        <v>1100</v>
      </c>
      <c r="K3" s="2">
        <v>1280</v>
      </c>
      <c r="N3" s="2">
        <v>360</v>
      </c>
      <c r="O3" s="2">
        <v>1100</v>
      </c>
      <c r="P3" s="2">
        <v>1280</v>
      </c>
      <c r="S3" t="s">
        <v>15</v>
      </c>
    </row>
    <row r="4" spans="2:19" x14ac:dyDescent="0.25">
      <c r="B4">
        <v>1</v>
      </c>
      <c r="E4">
        <f>B4*(($C$3*$D$3)+30)</f>
        <v>260</v>
      </c>
      <c r="F4">
        <f>$F$3*E4</f>
        <v>143</v>
      </c>
      <c r="G4">
        <f>$G$3*E4</f>
        <v>117</v>
      </c>
      <c r="J4" s="3">
        <f>ROUNDUP(F4/$J$3,0)</f>
        <v>1</v>
      </c>
      <c r="K4" s="3">
        <f>ROUNDUP(G4/$K$3,0)</f>
        <v>1</v>
      </c>
      <c r="N4" s="83">
        <v>1</v>
      </c>
      <c r="O4" s="83">
        <v>1</v>
      </c>
    </row>
    <row r="5" spans="2:19" x14ac:dyDescent="0.25">
      <c r="B5">
        <v>2</v>
      </c>
      <c r="E5">
        <f t="shared" ref="E5:E15" si="0">B5*(($C$3*$D$3)+30)</f>
        <v>520</v>
      </c>
      <c r="F5">
        <f t="shared" ref="F5:F26" si="1">$F$3*E5</f>
        <v>286</v>
      </c>
      <c r="G5">
        <f t="shared" ref="G5:G15" si="2">$G$3*E5</f>
        <v>234</v>
      </c>
      <c r="J5" s="3">
        <f t="shared" ref="J5:J15" si="3">ROUNDUP(F5/$J$3,0)</f>
        <v>1</v>
      </c>
      <c r="K5" s="3">
        <f t="shared" ref="K5:K15" si="4">ROUNDUP(G5/$K$3,0)</f>
        <v>1</v>
      </c>
      <c r="N5" s="83"/>
      <c r="O5" s="83"/>
    </row>
    <row r="6" spans="2:19" x14ac:dyDescent="0.25">
      <c r="B6">
        <v>3</v>
      </c>
      <c r="E6">
        <f t="shared" si="0"/>
        <v>780</v>
      </c>
      <c r="F6">
        <f t="shared" si="1"/>
        <v>429.00000000000006</v>
      </c>
      <c r="G6">
        <f t="shared" si="2"/>
        <v>351</v>
      </c>
      <c r="J6" s="3">
        <f t="shared" si="3"/>
        <v>1</v>
      </c>
      <c r="K6" s="3">
        <f t="shared" si="4"/>
        <v>1</v>
      </c>
      <c r="N6" s="83"/>
      <c r="O6" s="83"/>
    </row>
    <row r="7" spans="2:19" x14ac:dyDescent="0.25">
      <c r="B7">
        <v>4</v>
      </c>
      <c r="E7">
        <f t="shared" si="0"/>
        <v>1040</v>
      </c>
      <c r="F7">
        <f t="shared" si="1"/>
        <v>572</v>
      </c>
      <c r="G7">
        <f t="shared" si="2"/>
        <v>468</v>
      </c>
      <c r="J7" s="3">
        <f t="shared" si="3"/>
        <v>1</v>
      </c>
      <c r="K7" s="3">
        <f t="shared" si="4"/>
        <v>1</v>
      </c>
      <c r="N7" s="83"/>
      <c r="O7" s="83"/>
    </row>
    <row r="8" spans="2:19" x14ac:dyDescent="0.25">
      <c r="B8">
        <v>5</v>
      </c>
      <c r="E8">
        <f t="shared" si="0"/>
        <v>1300</v>
      </c>
      <c r="F8">
        <f t="shared" si="1"/>
        <v>715.00000000000011</v>
      </c>
      <c r="G8">
        <f t="shared" si="2"/>
        <v>585</v>
      </c>
      <c r="J8" s="3">
        <f t="shared" si="3"/>
        <v>1</v>
      </c>
      <c r="K8" s="3">
        <f t="shared" si="4"/>
        <v>1</v>
      </c>
      <c r="N8" s="83"/>
      <c r="O8" s="83"/>
    </row>
    <row r="9" spans="2:19" x14ac:dyDescent="0.25">
      <c r="B9">
        <v>6</v>
      </c>
      <c r="E9">
        <f t="shared" si="0"/>
        <v>1560</v>
      </c>
      <c r="F9">
        <f t="shared" si="1"/>
        <v>858.00000000000011</v>
      </c>
      <c r="G9">
        <f t="shared" si="2"/>
        <v>702</v>
      </c>
      <c r="J9" s="3">
        <f t="shared" si="3"/>
        <v>1</v>
      </c>
      <c r="K9" s="3">
        <f t="shared" si="4"/>
        <v>1</v>
      </c>
      <c r="N9" s="83"/>
      <c r="O9" s="83"/>
    </row>
    <row r="10" spans="2:19" x14ac:dyDescent="0.25">
      <c r="B10">
        <v>7</v>
      </c>
      <c r="E10">
        <f t="shared" si="0"/>
        <v>1820</v>
      </c>
      <c r="F10">
        <f t="shared" si="1"/>
        <v>1001.0000000000001</v>
      </c>
      <c r="G10">
        <f t="shared" si="2"/>
        <v>819</v>
      </c>
      <c r="J10" s="3">
        <f t="shared" si="3"/>
        <v>1</v>
      </c>
      <c r="K10" s="3">
        <f t="shared" si="4"/>
        <v>1</v>
      </c>
    </row>
    <row r="11" spans="2:19" x14ac:dyDescent="0.25">
      <c r="B11">
        <v>8</v>
      </c>
      <c r="E11">
        <f t="shared" si="0"/>
        <v>2080</v>
      </c>
      <c r="F11">
        <f t="shared" si="1"/>
        <v>1144</v>
      </c>
      <c r="G11">
        <f t="shared" si="2"/>
        <v>936</v>
      </c>
      <c r="J11" s="3">
        <f t="shared" si="3"/>
        <v>2</v>
      </c>
      <c r="K11" s="3">
        <f t="shared" si="4"/>
        <v>1</v>
      </c>
    </row>
    <row r="12" spans="2:19" x14ac:dyDescent="0.25">
      <c r="B12">
        <v>9</v>
      </c>
      <c r="E12">
        <f t="shared" si="0"/>
        <v>2340</v>
      </c>
      <c r="F12">
        <f t="shared" si="1"/>
        <v>1287</v>
      </c>
      <c r="G12">
        <f t="shared" si="2"/>
        <v>1053</v>
      </c>
      <c r="J12" s="3">
        <f t="shared" si="3"/>
        <v>2</v>
      </c>
      <c r="K12" s="3">
        <f t="shared" si="4"/>
        <v>1</v>
      </c>
    </row>
    <row r="13" spans="2:19" x14ac:dyDescent="0.25">
      <c r="B13">
        <v>10</v>
      </c>
      <c r="E13">
        <f t="shared" si="0"/>
        <v>2600</v>
      </c>
      <c r="F13">
        <f t="shared" si="1"/>
        <v>1430.0000000000002</v>
      </c>
      <c r="G13">
        <f t="shared" si="2"/>
        <v>1170</v>
      </c>
      <c r="J13" s="3">
        <f t="shared" si="3"/>
        <v>2</v>
      </c>
      <c r="K13" s="3">
        <f t="shared" si="4"/>
        <v>1</v>
      </c>
    </row>
    <row r="14" spans="2:19" x14ac:dyDescent="0.25">
      <c r="B14">
        <v>11</v>
      </c>
      <c r="E14">
        <f t="shared" si="0"/>
        <v>2860</v>
      </c>
      <c r="F14">
        <f t="shared" si="1"/>
        <v>1573.0000000000002</v>
      </c>
      <c r="G14">
        <f t="shared" si="2"/>
        <v>1287</v>
      </c>
      <c r="J14" s="3">
        <f t="shared" si="3"/>
        <v>2</v>
      </c>
      <c r="K14" s="3">
        <f t="shared" si="4"/>
        <v>2</v>
      </c>
    </row>
    <row r="15" spans="2:19" x14ac:dyDescent="0.25">
      <c r="B15">
        <v>12</v>
      </c>
      <c r="E15">
        <f t="shared" si="0"/>
        <v>3120</v>
      </c>
      <c r="F15">
        <f t="shared" si="1"/>
        <v>1716.0000000000002</v>
      </c>
      <c r="G15">
        <f t="shared" si="2"/>
        <v>1404</v>
      </c>
      <c r="J15" s="3">
        <f t="shared" si="3"/>
        <v>2</v>
      </c>
      <c r="K15" s="3">
        <f t="shared" si="4"/>
        <v>2</v>
      </c>
    </row>
    <row r="16" spans="2:19" x14ac:dyDescent="0.25">
      <c r="B16">
        <v>13</v>
      </c>
      <c r="E16">
        <f t="shared" ref="E16:E26" si="5">B16*(($C$3*$D$3)+30)</f>
        <v>3380</v>
      </c>
      <c r="F16">
        <f t="shared" si="1"/>
        <v>1859.0000000000002</v>
      </c>
      <c r="G16">
        <f t="shared" ref="G16:G26" si="6">$G$3*E16</f>
        <v>1521</v>
      </c>
      <c r="J16" s="3">
        <f t="shared" ref="J16:J26" si="7">ROUNDUP(F16/$J$3,0)</f>
        <v>2</v>
      </c>
      <c r="K16" s="3">
        <f t="shared" ref="K16:K26" si="8">ROUNDUP(G16/$K$3,0)</f>
        <v>2</v>
      </c>
    </row>
    <row r="17" spans="2:11" x14ac:dyDescent="0.25">
      <c r="B17">
        <v>14</v>
      </c>
      <c r="E17">
        <f t="shared" si="5"/>
        <v>3640</v>
      </c>
      <c r="F17">
        <f t="shared" si="1"/>
        <v>2002.0000000000002</v>
      </c>
      <c r="G17">
        <f t="shared" si="6"/>
        <v>1638</v>
      </c>
      <c r="J17" s="3">
        <f t="shared" si="7"/>
        <v>2</v>
      </c>
      <c r="K17" s="3">
        <f t="shared" si="8"/>
        <v>2</v>
      </c>
    </row>
    <row r="18" spans="2:11" x14ac:dyDescent="0.25">
      <c r="B18">
        <v>15</v>
      </c>
      <c r="E18">
        <f t="shared" si="5"/>
        <v>3900</v>
      </c>
      <c r="F18">
        <f t="shared" si="1"/>
        <v>2145</v>
      </c>
      <c r="G18">
        <f t="shared" si="6"/>
        <v>1755</v>
      </c>
      <c r="J18" s="3">
        <f t="shared" si="7"/>
        <v>2</v>
      </c>
      <c r="K18" s="3">
        <f t="shared" si="8"/>
        <v>2</v>
      </c>
    </row>
    <row r="19" spans="2:11" x14ac:dyDescent="0.25">
      <c r="B19">
        <v>16</v>
      </c>
      <c r="E19">
        <f t="shared" si="5"/>
        <v>4160</v>
      </c>
      <c r="F19">
        <f t="shared" si="1"/>
        <v>2288</v>
      </c>
      <c r="G19">
        <f t="shared" si="6"/>
        <v>1872</v>
      </c>
      <c r="J19" s="3">
        <f t="shared" si="7"/>
        <v>3</v>
      </c>
      <c r="K19" s="3">
        <f t="shared" si="8"/>
        <v>2</v>
      </c>
    </row>
    <row r="20" spans="2:11" x14ac:dyDescent="0.25">
      <c r="B20">
        <v>17</v>
      </c>
      <c r="E20">
        <f t="shared" si="5"/>
        <v>4420</v>
      </c>
      <c r="F20">
        <f t="shared" si="1"/>
        <v>2431</v>
      </c>
      <c r="G20">
        <f t="shared" si="6"/>
        <v>1989</v>
      </c>
      <c r="J20" s="3">
        <f t="shared" si="7"/>
        <v>3</v>
      </c>
      <c r="K20" s="3">
        <f t="shared" si="8"/>
        <v>2</v>
      </c>
    </row>
    <row r="21" spans="2:11" x14ac:dyDescent="0.25">
      <c r="B21">
        <v>18</v>
      </c>
      <c r="E21">
        <f t="shared" si="5"/>
        <v>4680</v>
      </c>
      <c r="F21">
        <f t="shared" si="1"/>
        <v>2574</v>
      </c>
      <c r="G21">
        <f t="shared" si="6"/>
        <v>2106</v>
      </c>
      <c r="J21" s="3">
        <f t="shared" si="7"/>
        <v>3</v>
      </c>
      <c r="K21" s="3">
        <f t="shared" si="8"/>
        <v>2</v>
      </c>
    </row>
    <row r="22" spans="2:11" x14ac:dyDescent="0.25">
      <c r="B22">
        <v>19</v>
      </c>
      <c r="E22">
        <f t="shared" si="5"/>
        <v>4940</v>
      </c>
      <c r="F22">
        <f t="shared" si="1"/>
        <v>2717</v>
      </c>
      <c r="G22">
        <f t="shared" si="6"/>
        <v>2223</v>
      </c>
      <c r="J22" s="3">
        <f t="shared" si="7"/>
        <v>3</v>
      </c>
      <c r="K22" s="3">
        <f t="shared" si="8"/>
        <v>2</v>
      </c>
    </row>
    <row r="23" spans="2:11" x14ac:dyDescent="0.25">
      <c r="B23">
        <v>20</v>
      </c>
      <c r="E23">
        <f t="shared" si="5"/>
        <v>5200</v>
      </c>
      <c r="F23">
        <f t="shared" si="1"/>
        <v>2860.0000000000005</v>
      </c>
      <c r="G23">
        <f t="shared" si="6"/>
        <v>2340</v>
      </c>
      <c r="J23" s="3">
        <f t="shared" si="7"/>
        <v>3</v>
      </c>
      <c r="K23" s="3">
        <f t="shared" si="8"/>
        <v>2</v>
      </c>
    </row>
    <row r="24" spans="2:11" x14ac:dyDescent="0.25">
      <c r="B24">
        <v>21</v>
      </c>
      <c r="E24">
        <f t="shared" si="5"/>
        <v>5460</v>
      </c>
      <c r="F24">
        <f t="shared" si="1"/>
        <v>3003.0000000000005</v>
      </c>
      <c r="G24">
        <f t="shared" si="6"/>
        <v>2457</v>
      </c>
      <c r="J24" s="3">
        <f t="shared" si="7"/>
        <v>3</v>
      </c>
      <c r="K24" s="3">
        <f t="shared" si="8"/>
        <v>2</v>
      </c>
    </row>
    <row r="25" spans="2:11" x14ac:dyDescent="0.25">
      <c r="B25">
        <v>22</v>
      </c>
      <c r="E25">
        <f t="shared" si="5"/>
        <v>5720</v>
      </c>
      <c r="F25">
        <f t="shared" si="1"/>
        <v>3146.0000000000005</v>
      </c>
      <c r="G25">
        <f t="shared" si="6"/>
        <v>2574</v>
      </c>
      <c r="J25" s="3">
        <f t="shared" si="7"/>
        <v>3</v>
      </c>
      <c r="K25" s="3">
        <f t="shared" si="8"/>
        <v>3</v>
      </c>
    </row>
    <row r="26" spans="2:11" x14ac:dyDescent="0.25">
      <c r="B26">
        <v>23</v>
      </c>
      <c r="E26">
        <f t="shared" si="5"/>
        <v>5980</v>
      </c>
      <c r="F26">
        <f t="shared" si="1"/>
        <v>3289.0000000000005</v>
      </c>
      <c r="G26">
        <f t="shared" si="6"/>
        <v>2691</v>
      </c>
      <c r="J26" s="3">
        <f t="shared" si="7"/>
        <v>3</v>
      </c>
      <c r="K26" s="3">
        <f t="shared" si="8"/>
        <v>3</v>
      </c>
    </row>
  </sheetData>
  <mergeCells count="4">
    <mergeCell ref="B1:K1"/>
    <mergeCell ref="O1:Q1"/>
    <mergeCell ref="O4:O9"/>
    <mergeCell ref="N4:N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41A8C-63AA-4B89-9BBF-5777D80E73ED}">
  <dimension ref="A1:P40"/>
  <sheetViews>
    <sheetView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G4" sqref="G4"/>
    </sheetView>
  </sheetViews>
  <sheetFormatPr defaultRowHeight="15" x14ac:dyDescent="0.25"/>
  <cols>
    <col min="1" max="1" width="10.5703125" bestFit="1" customWidth="1"/>
    <col min="2" max="2" width="11.42578125" bestFit="1" customWidth="1"/>
    <col min="3" max="3" width="10.28515625" bestFit="1" customWidth="1"/>
    <col min="4" max="4" width="9.140625" bestFit="1" customWidth="1"/>
    <col min="5" max="6" width="8.85546875" bestFit="1" customWidth="1"/>
    <col min="7" max="7" width="7.85546875" bestFit="1" customWidth="1"/>
    <col min="8" max="8" width="13.140625" bestFit="1" customWidth="1"/>
    <col min="9" max="9" width="12.85546875" customWidth="1"/>
    <col min="10" max="10" width="12.28515625" customWidth="1"/>
    <col min="11" max="11" width="12.42578125" customWidth="1"/>
    <col min="12" max="12" width="13.5703125" customWidth="1"/>
    <col min="15" max="15" width="12.85546875" customWidth="1"/>
    <col min="16" max="16" width="12.7109375" customWidth="1"/>
    <col min="19" max="19" width="17.28515625" customWidth="1"/>
  </cols>
  <sheetData>
    <row r="1" spans="1:16" ht="24" customHeight="1" x14ac:dyDescent="0.3">
      <c r="A1" s="84" t="s">
        <v>38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6" s="1" customFormat="1" ht="47.25" customHeight="1" thickBot="1" x14ac:dyDescent="0.3">
      <c r="A2" s="6" t="s">
        <v>3</v>
      </c>
      <c r="B2" s="20" t="s">
        <v>19</v>
      </c>
      <c r="C2" s="20" t="s">
        <v>5</v>
      </c>
      <c r="D2" s="21" t="s">
        <v>20</v>
      </c>
      <c r="E2" s="22" t="s">
        <v>21</v>
      </c>
      <c r="F2" s="20" t="s">
        <v>22</v>
      </c>
      <c r="G2" s="21" t="s">
        <v>23</v>
      </c>
      <c r="H2" s="32" t="s">
        <v>24</v>
      </c>
      <c r="I2" s="33" t="s">
        <v>25</v>
      </c>
      <c r="J2" s="23" t="s">
        <v>26</v>
      </c>
      <c r="K2" s="23" t="s">
        <v>27</v>
      </c>
      <c r="L2" s="30" t="s">
        <v>37</v>
      </c>
      <c r="N2" s="42"/>
    </row>
    <row r="3" spans="1:16" ht="17.25" customHeight="1" thickBot="1" x14ac:dyDescent="0.3">
      <c r="A3" s="19"/>
      <c r="B3" s="24">
        <v>100</v>
      </c>
      <c r="C3" s="25">
        <v>2.2999999999999998</v>
      </c>
      <c r="D3" s="26"/>
      <c r="E3" s="27">
        <v>0.08</v>
      </c>
      <c r="F3" s="25">
        <v>0.6</v>
      </c>
      <c r="G3" s="26">
        <v>0.32</v>
      </c>
      <c r="H3" s="25">
        <v>23</v>
      </c>
      <c r="I3" s="25">
        <v>140</v>
      </c>
      <c r="J3" s="25">
        <v>140</v>
      </c>
      <c r="K3" s="25">
        <v>240</v>
      </c>
      <c r="L3" s="25">
        <v>140</v>
      </c>
    </row>
    <row r="4" spans="1:16" x14ac:dyDescent="0.25">
      <c r="A4" s="12">
        <v>1</v>
      </c>
      <c r="B4" s="12"/>
      <c r="C4" s="12"/>
      <c r="D4" s="13">
        <f>A4*(($B$3*$C$3)+30)</f>
        <v>260</v>
      </c>
      <c r="E4" s="14">
        <f>$E$3*D4</f>
        <v>20.8</v>
      </c>
      <c r="F4" s="12">
        <f t="shared" ref="F4:F9" si="0">$F$3*D4</f>
        <v>156</v>
      </c>
      <c r="G4" s="13">
        <f t="shared" ref="G4:G9" si="1">$G$3*D4</f>
        <v>83.2</v>
      </c>
      <c r="H4" s="34">
        <f>ROUNDUP(E4/$H$3,0)</f>
        <v>1</v>
      </c>
      <c r="I4" s="35"/>
      <c r="J4" s="17">
        <f>ROUNDUP(F4/$J$3,0)</f>
        <v>2</v>
      </c>
      <c r="K4" s="17">
        <f>ROUNDUP(F4/$K$3,0)</f>
        <v>1</v>
      </c>
      <c r="L4" s="28">
        <f>ROUNDUP(G4/$L$3,0)</f>
        <v>1</v>
      </c>
      <c r="N4" s="5"/>
      <c r="O4" s="5"/>
      <c r="P4" s="5"/>
    </row>
    <row r="5" spans="1:16" x14ac:dyDescent="0.25">
      <c r="A5" s="7">
        <v>2</v>
      </c>
      <c r="B5" s="7"/>
      <c r="C5" s="7"/>
      <c r="D5" s="8">
        <f t="shared" ref="D5:D9" si="2">A5*(($B$3*$C$3)+30)</f>
        <v>520</v>
      </c>
      <c r="E5" s="9">
        <f t="shared" ref="E5:E9" si="3">$E$3*D5</f>
        <v>41.6</v>
      </c>
      <c r="F5" s="7">
        <f t="shared" si="0"/>
        <v>312</v>
      </c>
      <c r="G5" s="8">
        <f t="shared" si="1"/>
        <v>166.4</v>
      </c>
      <c r="H5" s="36">
        <f>ROUNDUP(E5/$H$3,0)</f>
        <v>2</v>
      </c>
      <c r="I5" s="37"/>
      <c r="J5" s="18">
        <f>ROUNDUP(F5/$J$3,0)</f>
        <v>3</v>
      </c>
      <c r="K5" s="17">
        <f t="shared" ref="K5:K8" si="4">ROUNDUP(F5/$K$3,0)</f>
        <v>2</v>
      </c>
      <c r="L5" s="28">
        <f t="shared" ref="L5:L9" si="5">ROUNDUP(G5/$L$3,0)</f>
        <v>2</v>
      </c>
      <c r="N5" s="5"/>
      <c r="O5" s="5"/>
      <c r="P5" s="5"/>
    </row>
    <row r="6" spans="1:16" x14ac:dyDescent="0.25">
      <c r="A6" s="7">
        <v>3</v>
      </c>
      <c r="B6" s="7"/>
      <c r="C6" s="7"/>
      <c r="D6" s="8">
        <f t="shared" si="2"/>
        <v>780</v>
      </c>
      <c r="E6" s="9">
        <f t="shared" si="3"/>
        <v>62.4</v>
      </c>
      <c r="F6" s="7">
        <f t="shared" si="0"/>
        <v>468</v>
      </c>
      <c r="G6" s="8">
        <f t="shared" si="1"/>
        <v>249.6</v>
      </c>
      <c r="H6" s="36">
        <f>ROUNDUP(E6/$H$3,0)</f>
        <v>3</v>
      </c>
      <c r="I6" s="37">
        <f t="shared" ref="I6:I9" si="6">ROUNDUP(E6/$I$3,0)</f>
        <v>1</v>
      </c>
      <c r="J6" s="18">
        <f>ROUNDUP(F6/$J$3,0)</f>
        <v>4</v>
      </c>
      <c r="K6" s="17">
        <f t="shared" si="4"/>
        <v>2</v>
      </c>
      <c r="L6" s="28">
        <f t="shared" si="5"/>
        <v>2</v>
      </c>
      <c r="N6" s="5"/>
      <c r="O6" s="5"/>
      <c r="P6" s="5"/>
    </row>
    <row r="7" spans="1:16" x14ac:dyDescent="0.25">
      <c r="A7" s="7">
        <v>4</v>
      </c>
      <c r="B7" s="7"/>
      <c r="C7" s="7"/>
      <c r="D7" s="8">
        <f t="shared" si="2"/>
        <v>1040</v>
      </c>
      <c r="E7" s="9">
        <f t="shared" si="3"/>
        <v>83.2</v>
      </c>
      <c r="F7" s="7">
        <f t="shared" si="0"/>
        <v>624</v>
      </c>
      <c r="G7" s="8">
        <f t="shared" si="1"/>
        <v>332.8</v>
      </c>
      <c r="H7" s="36"/>
      <c r="I7" s="37">
        <f t="shared" si="6"/>
        <v>1</v>
      </c>
      <c r="J7" s="18">
        <f>ROUNDUP(F7/$J$3,0)</f>
        <v>5</v>
      </c>
      <c r="K7" s="17">
        <f t="shared" si="4"/>
        <v>3</v>
      </c>
      <c r="L7" s="28">
        <f t="shared" si="5"/>
        <v>3</v>
      </c>
      <c r="N7" s="5"/>
      <c r="O7" s="5"/>
      <c r="P7" s="5"/>
    </row>
    <row r="8" spans="1:16" x14ac:dyDescent="0.25">
      <c r="A8" s="7">
        <v>5</v>
      </c>
      <c r="B8" s="7"/>
      <c r="C8" s="7"/>
      <c r="D8" s="8">
        <f t="shared" si="2"/>
        <v>1300</v>
      </c>
      <c r="E8" s="9">
        <f t="shared" si="3"/>
        <v>104</v>
      </c>
      <c r="F8" s="7">
        <f t="shared" si="0"/>
        <v>780</v>
      </c>
      <c r="G8" s="8">
        <f t="shared" si="1"/>
        <v>416</v>
      </c>
      <c r="H8" s="36"/>
      <c r="I8" s="37">
        <f t="shared" si="6"/>
        <v>1</v>
      </c>
      <c r="J8" s="18"/>
      <c r="K8" s="17">
        <f t="shared" si="4"/>
        <v>4</v>
      </c>
      <c r="L8" s="28">
        <f t="shared" si="5"/>
        <v>3</v>
      </c>
      <c r="N8" s="5"/>
      <c r="O8" s="5"/>
      <c r="P8" s="5"/>
    </row>
    <row r="9" spans="1:16" x14ac:dyDescent="0.25">
      <c r="A9" s="7">
        <v>6</v>
      </c>
      <c r="B9" s="7"/>
      <c r="C9" s="7"/>
      <c r="D9" s="8">
        <f t="shared" si="2"/>
        <v>1560</v>
      </c>
      <c r="E9" s="7">
        <f t="shared" si="3"/>
        <v>124.8</v>
      </c>
      <c r="F9" s="7">
        <f t="shared" si="0"/>
        <v>936</v>
      </c>
      <c r="G9" s="8">
        <f t="shared" si="1"/>
        <v>499.2</v>
      </c>
      <c r="H9" s="37"/>
      <c r="I9" s="37">
        <f t="shared" si="6"/>
        <v>1</v>
      </c>
      <c r="J9" s="18"/>
      <c r="K9" s="17">
        <f>ROUNDUP(F9/$K$3,0)</f>
        <v>4</v>
      </c>
      <c r="L9" s="28">
        <f t="shared" si="5"/>
        <v>4</v>
      </c>
      <c r="N9" s="5"/>
      <c r="O9" s="5"/>
      <c r="P9" s="5"/>
    </row>
    <row r="10" spans="1:16" x14ac:dyDescent="0.25">
      <c r="A10" s="31"/>
      <c r="B10" s="31"/>
      <c r="C10" s="31"/>
      <c r="D10" s="31"/>
      <c r="E10" s="31"/>
      <c r="F10" s="31"/>
      <c r="G10" s="31"/>
      <c r="H10" s="44"/>
      <c r="I10" s="44"/>
      <c r="J10" s="44"/>
      <c r="K10" s="44"/>
      <c r="L10" s="44"/>
    </row>
    <row r="11" spans="1:16" x14ac:dyDescent="0.25">
      <c r="A11" s="31"/>
      <c r="B11" s="31"/>
      <c r="C11" s="31"/>
      <c r="D11" s="31"/>
      <c r="E11" s="31"/>
      <c r="F11" s="31"/>
      <c r="G11" s="31"/>
      <c r="H11" s="44"/>
      <c r="I11" s="44"/>
      <c r="J11" s="44"/>
      <c r="K11" s="44"/>
      <c r="L11" s="44"/>
    </row>
    <row r="12" spans="1:16" x14ac:dyDescent="0.25">
      <c r="A12" s="31"/>
      <c r="B12" s="31"/>
      <c r="C12" s="31"/>
      <c r="D12" s="31"/>
      <c r="E12" s="31"/>
      <c r="F12" s="31"/>
      <c r="G12" s="31"/>
      <c r="H12" s="44"/>
      <c r="I12" s="44"/>
      <c r="J12" s="44"/>
      <c r="K12" s="44"/>
      <c r="L12" s="44"/>
    </row>
    <row r="13" spans="1:16" x14ac:dyDescent="0.25">
      <c r="A13" s="31"/>
      <c r="B13" s="31"/>
      <c r="C13" s="31"/>
      <c r="D13" s="31"/>
      <c r="E13" s="31"/>
      <c r="F13" s="31"/>
      <c r="G13" s="31"/>
      <c r="H13" s="44"/>
      <c r="I13" s="44"/>
      <c r="J13" s="44"/>
      <c r="K13" s="44"/>
      <c r="L13" s="44"/>
    </row>
    <row r="14" spans="1:16" x14ac:dyDescent="0.25">
      <c r="A14" s="31"/>
      <c r="B14" s="31"/>
      <c r="C14" s="31"/>
      <c r="D14" s="31"/>
      <c r="E14" s="31"/>
      <c r="F14" s="31"/>
      <c r="G14" s="31"/>
      <c r="H14" s="44"/>
      <c r="I14" s="44"/>
      <c r="J14" s="44"/>
      <c r="K14" s="44"/>
      <c r="L14" s="44"/>
    </row>
    <row r="15" spans="1:16" x14ac:dyDescent="0.25">
      <c r="A15" s="31"/>
      <c r="B15" s="31"/>
      <c r="C15" s="31"/>
      <c r="D15" s="31"/>
      <c r="E15" s="31"/>
      <c r="F15" s="31"/>
      <c r="G15" s="31"/>
      <c r="H15" s="44"/>
      <c r="I15" s="44"/>
      <c r="J15" s="44"/>
      <c r="K15" s="44"/>
      <c r="L15" s="44"/>
    </row>
    <row r="16" spans="1:16" x14ac:dyDescent="0.25">
      <c r="A16" s="31"/>
      <c r="B16" s="31"/>
      <c r="C16" s="31"/>
      <c r="D16" s="31"/>
      <c r="E16" s="31"/>
      <c r="F16" s="31"/>
      <c r="G16" s="31"/>
      <c r="H16" s="44"/>
      <c r="I16" s="44"/>
      <c r="J16" s="44"/>
      <c r="K16" s="44"/>
      <c r="L16" s="44"/>
    </row>
    <row r="17" spans="1:12" x14ac:dyDescent="0.25">
      <c r="A17" s="31"/>
      <c r="B17" s="31"/>
      <c r="C17" s="31"/>
      <c r="D17" s="31"/>
      <c r="E17" s="31"/>
      <c r="F17" s="31"/>
      <c r="G17" s="31"/>
      <c r="H17" s="44"/>
      <c r="I17" s="44"/>
      <c r="J17" s="44"/>
      <c r="K17" s="44"/>
      <c r="L17" s="44"/>
    </row>
    <row r="18" spans="1:12" x14ac:dyDescent="0.25">
      <c r="A18" s="31"/>
      <c r="B18" s="31"/>
      <c r="C18" s="31"/>
      <c r="D18" s="31"/>
      <c r="E18" s="31"/>
      <c r="F18" s="31"/>
      <c r="G18" s="31"/>
      <c r="H18" s="44"/>
      <c r="I18" s="44"/>
      <c r="J18" s="44"/>
      <c r="K18" s="44"/>
      <c r="L18" s="44"/>
    </row>
    <row r="19" spans="1:12" x14ac:dyDescent="0.25">
      <c r="A19" s="31"/>
      <c r="B19" s="31"/>
      <c r="C19" s="31"/>
      <c r="D19" s="31"/>
      <c r="E19" s="31"/>
      <c r="F19" s="31"/>
      <c r="G19" s="31"/>
      <c r="H19" s="44"/>
      <c r="I19" s="44"/>
      <c r="J19" s="44"/>
      <c r="K19" s="44"/>
      <c r="L19" s="44"/>
    </row>
    <row r="20" spans="1:12" x14ac:dyDescent="0.25">
      <c r="A20" s="31"/>
      <c r="B20" s="31"/>
      <c r="C20" s="31"/>
      <c r="D20" s="31"/>
      <c r="E20" s="31"/>
      <c r="F20" s="31"/>
      <c r="G20" s="31"/>
      <c r="H20" s="44"/>
      <c r="I20" s="44"/>
      <c r="J20" s="44"/>
      <c r="K20" s="44"/>
      <c r="L20" s="44"/>
    </row>
    <row r="21" spans="1:12" x14ac:dyDescent="0.25">
      <c r="A21" s="31"/>
      <c r="B21" s="31"/>
      <c r="C21" s="31"/>
      <c r="D21" s="31"/>
      <c r="E21" s="31"/>
      <c r="F21" s="31"/>
      <c r="G21" s="31"/>
      <c r="H21" s="44"/>
      <c r="I21" s="44"/>
      <c r="J21" s="44"/>
      <c r="K21" s="44"/>
      <c r="L21" s="44"/>
    </row>
    <row r="22" spans="1:12" x14ac:dyDescent="0.25">
      <c r="A22" s="31"/>
      <c r="B22" s="31"/>
      <c r="C22" s="31"/>
      <c r="D22" s="31"/>
      <c r="E22" s="31"/>
      <c r="F22" s="31"/>
      <c r="G22" s="31"/>
      <c r="H22" s="44"/>
      <c r="I22" s="44"/>
      <c r="J22" s="44"/>
      <c r="K22" s="44"/>
      <c r="L22" s="44"/>
    </row>
    <row r="23" spans="1:12" x14ac:dyDescent="0.25">
      <c r="A23" s="31"/>
      <c r="B23" s="31"/>
      <c r="C23" s="31"/>
      <c r="D23" s="31"/>
      <c r="E23" s="31"/>
      <c r="F23" s="31"/>
      <c r="G23" s="31"/>
      <c r="H23" s="44"/>
      <c r="I23" s="44"/>
      <c r="J23" s="44"/>
      <c r="K23" s="44"/>
      <c r="L23" s="44"/>
    </row>
    <row r="24" spans="1:12" x14ac:dyDescent="0.25">
      <c r="A24" s="31"/>
      <c r="B24" s="31"/>
      <c r="C24" s="31"/>
      <c r="D24" s="31"/>
      <c r="E24" s="31"/>
      <c r="F24" s="31"/>
      <c r="G24" s="31"/>
      <c r="H24" s="44"/>
      <c r="I24" s="44"/>
      <c r="J24" s="44"/>
      <c r="K24" s="44"/>
      <c r="L24" s="44"/>
    </row>
    <row r="25" spans="1:12" x14ac:dyDescent="0.25">
      <c r="A25" s="31"/>
      <c r="B25" s="31"/>
      <c r="C25" s="31"/>
      <c r="D25" s="31"/>
      <c r="E25" s="31"/>
      <c r="F25" s="31"/>
      <c r="G25" s="31"/>
      <c r="H25" s="44"/>
      <c r="I25" s="44"/>
      <c r="J25" s="44"/>
      <c r="K25" s="44"/>
      <c r="L25" s="44"/>
    </row>
    <row r="26" spans="1:12" x14ac:dyDescent="0.25">
      <c r="A26" s="31"/>
      <c r="B26" s="31"/>
      <c r="C26" s="31"/>
      <c r="D26" s="31"/>
      <c r="E26" s="31"/>
      <c r="F26" s="31"/>
      <c r="G26" s="31"/>
      <c r="H26" s="44"/>
      <c r="I26" s="44"/>
      <c r="J26" s="44"/>
      <c r="K26" s="44"/>
      <c r="L26" s="44"/>
    </row>
    <row r="27" spans="1:12" x14ac:dyDescent="0.25">
      <c r="A27" s="31"/>
      <c r="D27" s="31"/>
      <c r="E27" s="31"/>
      <c r="F27" s="31"/>
      <c r="G27" s="31"/>
      <c r="H27" s="44"/>
      <c r="I27" s="44"/>
      <c r="J27" s="44"/>
      <c r="K27" s="44"/>
      <c r="L27" s="44"/>
    </row>
    <row r="28" spans="1:12" x14ac:dyDescent="0.25">
      <c r="A28" s="31"/>
      <c r="D28" s="31"/>
      <c r="E28" s="31"/>
      <c r="F28" s="31"/>
      <c r="G28" s="31"/>
      <c r="H28" s="44"/>
      <c r="I28" s="44"/>
      <c r="J28" s="44"/>
      <c r="K28" s="44"/>
      <c r="L28" s="44"/>
    </row>
    <row r="29" spans="1:12" x14ac:dyDescent="0.25">
      <c r="A29" s="31"/>
      <c r="D29" s="31"/>
      <c r="E29" s="31"/>
      <c r="F29" s="31"/>
      <c r="G29" s="31"/>
      <c r="H29" s="44"/>
      <c r="I29" s="44"/>
      <c r="J29" s="44"/>
      <c r="K29" s="44"/>
      <c r="L29" s="44"/>
    </row>
    <row r="30" spans="1:12" x14ac:dyDescent="0.25">
      <c r="A30" s="31"/>
      <c r="D30" s="31"/>
      <c r="E30" s="31"/>
      <c r="F30" s="31"/>
      <c r="G30" s="31"/>
      <c r="H30" s="44"/>
      <c r="I30" s="44"/>
      <c r="J30" s="44"/>
      <c r="K30" s="44"/>
      <c r="L30" s="44"/>
    </row>
    <row r="31" spans="1:12" x14ac:dyDescent="0.25">
      <c r="A31" s="31"/>
      <c r="D31" s="31"/>
      <c r="E31" s="31"/>
      <c r="F31" s="31"/>
      <c r="G31" s="31"/>
      <c r="H31" s="44"/>
      <c r="I31" s="44"/>
      <c r="J31" s="44"/>
      <c r="K31" s="44"/>
      <c r="L31" s="44"/>
    </row>
    <row r="32" spans="1:12" x14ac:dyDescent="0.25">
      <c r="A32" s="31"/>
      <c r="D32" s="31"/>
      <c r="E32" s="31"/>
      <c r="F32" s="31"/>
      <c r="G32" s="31"/>
      <c r="H32" s="44"/>
      <c r="I32" s="44"/>
      <c r="J32" s="44"/>
      <c r="K32" s="44"/>
      <c r="L32" s="44"/>
    </row>
    <row r="33" spans="1:12" x14ac:dyDescent="0.25">
      <c r="A33" s="31"/>
      <c r="D33" s="31"/>
      <c r="E33" s="31"/>
      <c r="F33" s="31"/>
      <c r="G33" s="31"/>
      <c r="H33" s="44"/>
      <c r="I33" s="44"/>
      <c r="J33" s="44"/>
      <c r="K33" s="44"/>
      <c r="L33" s="44"/>
    </row>
    <row r="34" spans="1:12" x14ac:dyDescent="0.25">
      <c r="A34" s="31"/>
      <c r="D34" s="31"/>
      <c r="E34" s="31"/>
      <c r="F34" s="31"/>
      <c r="G34" s="31"/>
      <c r="H34" s="44"/>
      <c r="I34" s="44"/>
      <c r="J34" s="44"/>
      <c r="K34" s="44"/>
      <c r="L34" s="44"/>
    </row>
    <row r="35" spans="1:12" x14ac:dyDescent="0.25">
      <c r="A35" s="31"/>
      <c r="D35" s="31"/>
      <c r="E35" s="31"/>
      <c r="F35" s="31"/>
      <c r="G35" s="31"/>
      <c r="H35" s="44"/>
      <c r="I35" s="44"/>
      <c r="J35" s="44"/>
      <c r="K35" s="44"/>
      <c r="L35" s="44"/>
    </row>
    <row r="36" spans="1:12" x14ac:dyDescent="0.25">
      <c r="A36" s="31"/>
      <c r="D36" s="31"/>
      <c r="E36" s="31"/>
      <c r="F36" s="31"/>
      <c r="G36" s="31"/>
      <c r="H36" s="44"/>
      <c r="I36" s="44"/>
      <c r="J36" s="44"/>
      <c r="K36" s="44"/>
      <c r="L36" s="44"/>
    </row>
    <row r="37" spans="1:12" x14ac:dyDescent="0.25">
      <c r="A37" s="31"/>
      <c r="D37" s="31"/>
      <c r="E37" s="31"/>
      <c r="F37" s="31"/>
      <c r="G37" s="31"/>
      <c r="H37" s="44"/>
      <c r="I37" s="44"/>
      <c r="J37" s="44"/>
      <c r="K37" s="44"/>
      <c r="L37" s="44"/>
    </row>
    <row r="38" spans="1:12" x14ac:dyDescent="0.25">
      <c r="A38" s="31"/>
      <c r="D38" s="31"/>
      <c r="E38" s="31"/>
      <c r="F38" s="31"/>
      <c r="G38" s="31"/>
      <c r="H38" s="44"/>
      <c r="I38" s="44"/>
      <c r="J38" s="44"/>
      <c r="K38" s="44"/>
      <c r="L38" s="44"/>
    </row>
    <row r="39" spans="1:12" x14ac:dyDescent="0.25">
      <c r="A39" s="31"/>
      <c r="D39" s="31"/>
      <c r="E39" s="31"/>
      <c r="F39" s="31"/>
      <c r="G39" s="31"/>
      <c r="H39" s="44"/>
      <c r="I39" s="44"/>
      <c r="J39" s="44"/>
      <c r="K39" s="44"/>
      <c r="L39" s="44"/>
    </row>
    <row r="40" spans="1:12" x14ac:dyDescent="0.25">
      <c r="A40" s="31"/>
      <c r="D40" s="31"/>
      <c r="E40" s="31"/>
      <c r="F40" s="31"/>
      <c r="G40" s="31"/>
      <c r="H40" s="44"/>
      <c r="I40" s="44"/>
      <c r="J40" s="44"/>
      <c r="K40" s="44"/>
      <c r="L40" s="44"/>
    </row>
  </sheetData>
  <mergeCells count="1">
    <mergeCell ref="A1:L1"/>
  </mergeCells>
  <dataValidations count="1">
    <dataValidation type="list" allowBlank="1" showInputMessage="1" showErrorMessage="1" sqref="J3:K3 L3" xr:uid="{9C5F340D-1DC3-4A18-A8F3-E85870915723}">
      <formula1>"140, 240, 360, 660, 940, 1100, 1280"</formula1>
    </dataValidation>
  </dataValidations>
  <pageMargins left="0.7" right="0.7" top="0.75" bottom="0.75" header="0.3" footer="0.3"/>
  <pageSetup paperSize="9" orientation="portrait" r:id="rId1"/>
  <headerFooter>
    <oddFooter>&amp;L_x000D_&amp;1#&amp;"Calibri"&amp;10&amp;KBAD80A Internal - Official - Sensitive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44882-19CD-4D59-8D57-8E9B36BA209A}">
  <dimension ref="A1:Q40"/>
  <sheetViews>
    <sheetView zoomScaleNormal="10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E3" sqref="E3:G3"/>
    </sheetView>
  </sheetViews>
  <sheetFormatPr defaultRowHeight="15" x14ac:dyDescent="0.25"/>
  <cols>
    <col min="1" max="1" width="14" customWidth="1"/>
    <col min="2" max="2" width="11.42578125" bestFit="1" customWidth="1"/>
    <col min="3" max="3" width="10.28515625" bestFit="1" customWidth="1"/>
    <col min="4" max="4" width="9.140625" bestFit="1" customWidth="1"/>
    <col min="5" max="6" width="8.85546875" bestFit="1" customWidth="1"/>
    <col min="7" max="7" width="7.85546875" bestFit="1" customWidth="1"/>
    <col min="8" max="8" width="20" customWidth="1"/>
    <col min="9" max="9" width="17.140625" customWidth="1"/>
    <col min="10" max="10" width="21.5703125" customWidth="1"/>
    <col min="11" max="11" width="29.140625" customWidth="1"/>
    <col min="15" max="16" width="2" bestFit="1" customWidth="1"/>
    <col min="19" max="19" width="17.28515625" customWidth="1"/>
  </cols>
  <sheetData>
    <row r="1" spans="1:17" ht="18.75" x14ac:dyDescent="0.3">
      <c r="B1" s="43"/>
      <c r="C1" s="43"/>
      <c r="D1" s="43"/>
      <c r="E1" s="43"/>
      <c r="F1" s="43"/>
      <c r="G1" s="43"/>
      <c r="H1" s="85" t="s">
        <v>29</v>
      </c>
      <c r="I1" s="85"/>
      <c r="J1" s="85"/>
      <c r="K1" s="85"/>
      <c r="N1" s="82"/>
      <c r="O1" s="82"/>
      <c r="P1" s="82"/>
      <c r="Q1" s="82"/>
    </row>
    <row r="2" spans="1:17" s="1" customFormat="1" ht="47.25" customHeight="1" thickBot="1" x14ac:dyDescent="0.3">
      <c r="A2" s="6" t="s">
        <v>3</v>
      </c>
      <c r="B2" s="20" t="s">
        <v>19</v>
      </c>
      <c r="C2" s="20" t="s">
        <v>5</v>
      </c>
      <c r="D2" s="21" t="s">
        <v>20</v>
      </c>
      <c r="E2" s="22" t="s">
        <v>21</v>
      </c>
      <c r="F2" s="20" t="s">
        <v>22</v>
      </c>
      <c r="G2" s="21" t="s">
        <v>23</v>
      </c>
      <c r="H2" s="33" t="s">
        <v>25</v>
      </c>
      <c r="I2" s="23" t="s">
        <v>26</v>
      </c>
      <c r="J2" s="23" t="s">
        <v>30</v>
      </c>
      <c r="K2" s="30" t="s">
        <v>28</v>
      </c>
      <c r="N2" s="42"/>
    </row>
    <row r="3" spans="1:17" ht="17.25" customHeight="1" thickBot="1" x14ac:dyDescent="0.3">
      <c r="A3" s="19"/>
      <c r="B3" s="24">
        <v>100</v>
      </c>
      <c r="C3" s="25">
        <v>2.2999999999999998</v>
      </c>
      <c r="D3" s="26"/>
      <c r="E3" s="27">
        <v>0.08</v>
      </c>
      <c r="F3" s="25">
        <v>0.6</v>
      </c>
      <c r="G3" s="26">
        <v>0.32</v>
      </c>
      <c r="H3" s="39">
        <v>140</v>
      </c>
      <c r="I3" s="25">
        <v>140</v>
      </c>
      <c r="J3" s="25">
        <v>360</v>
      </c>
      <c r="K3" s="25">
        <v>360</v>
      </c>
    </row>
    <row r="4" spans="1:17" x14ac:dyDescent="0.25">
      <c r="A4" s="12">
        <v>1</v>
      </c>
      <c r="B4" s="12"/>
      <c r="C4" s="12"/>
      <c r="D4" s="13">
        <f>A4*(($B$3*$C$3)+30)</f>
        <v>260</v>
      </c>
      <c r="E4" s="14">
        <f>$E$3*D4</f>
        <v>20.8</v>
      </c>
      <c r="F4" s="12">
        <f t="shared" ref="F4:F26" si="0">$F$3*D4</f>
        <v>156</v>
      </c>
      <c r="G4" s="13">
        <f t="shared" ref="G4:G26" si="1">$G$3*D4</f>
        <v>83.2</v>
      </c>
      <c r="H4" s="37">
        <f t="shared" ref="H4:H26" si="2">ROUNDUP(E4/$H$3,0)</f>
        <v>1</v>
      </c>
      <c r="I4" s="17">
        <f>ROUNDUP(F4/$I$3,0)</f>
        <v>2</v>
      </c>
      <c r="J4" s="17">
        <f>ROUNDUP(F4/$J$3,0)</f>
        <v>1</v>
      </c>
      <c r="K4" s="28">
        <f>ROUNDUP(G4/$K$3,0)</f>
        <v>1</v>
      </c>
      <c r="N4" s="5"/>
      <c r="O4" s="83">
        <v>1</v>
      </c>
      <c r="P4" s="83">
        <v>1</v>
      </c>
    </row>
    <row r="5" spans="1:17" x14ac:dyDescent="0.25">
      <c r="A5" s="7">
        <v>2</v>
      </c>
      <c r="B5" s="7"/>
      <c r="C5" s="7"/>
      <c r="D5" s="8">
        <f t="shared" ref="D5:D26" si="3">A5*(($B$3*$C$3)+30)</f>
        <v>520</v>
      </c>
      <c r="E5" s="9">
        <f t="shared" ref="E5:E26" si="4">$E$3*D5</f>
        <v>41.6</v>
      </c>
      <c r="F5" s="7">
        <f t="shared" si="0"/>
        <v>312</v>
      </c>
      <c r="G5" s="8">
        <f t="shared" si="1"/>
        <v>166.4</v>
      </c>
      <c r="H5" s="37">
        <f t="shared" si="2"/>
        <v>1</v>
      </c>
      <c r="I5" s="18">
        <f>ROUNDUP(F5/$I$3,0)</f>
        <v>3</v>
      </c>
      <c r="J5" s="17">
        <f t="shared" ref="J5:J23" si="5">ROUNDUP(F5/$J$3,0)</f>
        <v>1</v>
      </c>
      <c r="K5" s="28">
        <f t="shared" ref="K5:K23" si="6">ROUNDUP(G5/$K$3,0)</f>
        <v>1</v>
      </c>
      <c r="N5" s="5"/>
      <c r="O5" s="83"/>
      <c r="P5" s="83"/>
    </row>
    <row r="6" spans="1:17" x14ac:dyDescent="0.25">
      <c r="A6" s="7">
        <v>3</v>
      </c>
      <c r="B6" s="7"/>
      <c r="C6" s="7"/>
      <c r="D6" s="8">
        <f t="shared" si="3"/>
        <v>780</v>
      </c>
      <c r="E6" s="9">
        <f t="shared" si="4"/>
        <v>62.4</v>
      </c>
      <c r="F6" s="7">
        <f t="shared" si="0"/>
        <v>468</v>
      </c>
      <c r="G6" s="8">
        <f t="shared" si="1"/>
        <v>249.6</v>
      </c>
      <c r="H6" s="37">
        <f t="shared" si="2"/>
        <v>1</v>
      </c>
      <c r="I6" s="18">
        <f>ROUNDUP(F6/$I$3,0)</f>
        <v>4</v>
      </c>
      <c r="J6" s="17">
        <f t="shared" si="5"/>
        <v>2</v>
      </c>
      <c r="K6" s="28">
        <f t="shared" si="6"/>
        <v>1</v>
      </c>
      <c r="N6" s="5"/>
      <c r="O6" s="83"/>
      <c r="P6" s="83"/>
    </row>
    <row r="7" spans="1:17" x14ac:dyDescent="0.25">
      <c r="A7" s="7">
        <v>4</v>
      </c>
      <c r="B7" s="7"/>
      <c r="C7" s="7"/>
      <c r="D7" s="8">
        <f t="shared" si="3"/>
        <v>1040</v>
      </c>
      <c r="E7" s="9">
        <f t="shared" si="4"/>
        <v>83.2</v>
      </c>
      <c r="F7" s="7">
        <f t="shared" si="0"/>
        <v>624</v>
      </c>
      <c r="G7" s="8">
        <f t="shared" si="1"/>
        <v>332.8</v>
      </c>
      <c r="H7" s="37">
        <f t="shared" si="2"/>
        <v>1</v>
      </c>
      <c r="I7" s="18">
        <f>ROUNDUP(F7/$I$3,0)</f>
        <v>5</v>
      </c>
      <c r="J7" s="17">
        <f t="shared" si="5"/>
        <v>2</v>
      </c>
      <c r="K7" s="28">
        <f t="shared" si="6"/>
        <v>1</v>
      </c>
      <c r="N7" s="5"/>
      <c r="O7" s="83"/>
      <c r="P7" s="83"/>
    </row>
    <row r="8" spans="1:17" x14ac:dyDescent="0.25">
      <c r="A8" s="7">
        <v>5</v>
      </c>
      <c r="B8" s="7"/>
      <c r="C8" s="7"/>
      <c r="D8" s="8">
        <f t="shared" si="3"/>
        <v>1300</v>
      </c>
      <c r="E8" s="9">
        <f t="shared" si="4"/>
        <v>104</v>
      </c>
      <c r="F8" s="7">
        <f t="shared" si="0"/>
        <v>780</v>
      </c>
      <c r="G8" s="8">
        <f t="shared" si="1"/>
        <v>416</v>
      </c>
      <c r="H8" s="37">
        <f t="shared" si="2"/>
        <v>1</v>
      </c>
      <c r="I8" s="18">
        <f t="shared" ref="I8" si="7">ROUNDUP(F8/$I$3,0)</f>
        <v>6</v>
      </c>
      <c r="J8" s="17">
        <f t="shared" si="5"/>
        <v>3</v>
      </c>
      <c r="K8" s="28">
        <f t="shared" si="6"/>
        <v>2</v>
      </c>
      <c r="N8" s="5"/>
      <c r="O8" s="83"/>
      <c r="P8" s="83"/>
    </row>
    <row r="9" spans="1:17" x14ac:dyDescent="0.25">
      <c r="A9" s="7">
        <v>6</v>
      </c>
      <c r="B9" s="7"/>
      <c r="C9" s="7"/>
      <c r="D9" s="8">
        <f t="shared" si="3"/>
        <v>1560</v>
      </c>
      <c r="E9" s="9">
        <f t="shared" si="4"/>
        <v>124.8</v>
      </c>
      <c r="F9" s="7">
        <f t="shared" si="0"/>
        <v>936</v>
      </c>
      <c r="G9" s="8">
        <f t="shared" si="1"/>
        <v>499.2</v>
      </c>
      <c r="H9" s="37">
        <f t="shared" si="2"/>
        <v>1</v>
      </c>
      <c r="I9" s="18"/>
      <c r="J9" s="17">
        <f t="shared" si="5"/>
        <v>3</v>
      </c>
      <c r="K9" s="28">
        <f t="shared" si="6"/>
        <v>2</v>
      </c>
      <c r="N9" s="5"/>
      <c r="O9" s="83"/>
      <c r="P9" s="83"/>
    </row>
    <row r="10" spans="1:17" x14ac:dyDescent="0.25">
      <c r="A10" s="7">
        <v>7</v>
      </c>
      <c r="B10" s="7"/>
      <c r="C10" s="7"/>
      <c r="D10" s="8">
        <f t="shared" si="3"/>
        <v>1820</v>
      </c>
      <c r="E10" s="9">
        <f t="shared" si="4"/>
        <v>145.6</v>
      </c>
      <c r="F10" s="7">
        <f t="shared" si="0"/>
        <v>1092</v>
      </c>
      <c r="G10" s="8">
        <f t="shared" si="1"/>
        <v>582.4</v>
      </c>
      <c r="H10" s="37">
        <f t="shared" si="2"/>
        <v>2</v>
      </c>
      <c r="I10" s="18"/>
      <c r="J10" s="17">
        <f t="shared" si="5"/>
        <v>4</v>
      </c>
      <c r="K10" s="28">
        <f t="shared" si="6"/>
        <v>2</v>
      </c>
    </row>
    <row r="11" spans="1:17" x14ac:dyDescent="0.25">
      <c r="A11" s="7">
        <v>8</v>
      </c>
      <c r="B11" s="7"/>
      <c r="C11" s="7"/>
      <c r="D11" s="8">
        <f t="shared" si="3"/>
        <v>2080</v>
      </c>
      <c r="E11" s="9">
        <f t="shared" si="4"/>
        <v>166.4</v>
      </c>
      <c r="F11" s="7">
        <f t="shared" si="0"/>
        <v>1248</v>
      </c>
      <c r="G11" s="8">
        <f t="shared" si="1"/>
        <v>665.6</v>
      </c>
      <c r="H11" s="37">
        <f t="shared" si="2"/>
        <v>2</v>
      </c>
      <c r="I11" s="18"/>
      <c r="J11" s="17">
        <f t="shared" si="5"/>
        <v>4</v>
      </c>
      <c r="K11" s="28">
        <f t="shared" si="6"/>
        <v>2</v>
      </c>
    </row>
    <row r="12" spans="1:17" x14ac:dyDescent="0.25">
      <c r="A12" s="7">
        <v>9</v>
      </c>
      <c r="B12" s="7"/>
      <c r="C12" s="7"/>
      <c r="D12" s="8">
        <f t="shared" si="3"/>
        <v>2340</v>
      </c>
      <c r="E12" s="9">
        <f t="shared" si="4"/>
        <v>187.20000000000002</v>
      </c>
      <c r="F12" s="7">
        <f t="shared" si="0"/>
        <v>1404</v>
      </c>
      <c r="G12" s="8">
        <f t="shared" si="1"/>
        <v>748.80000000000007</v>
      </c>
      <c r="H12" s="37">
        <f t="shared" si="2"/>
        <v>2</v>
      </c>
      <c r="I12" s="18"/>
      <c r="J12" s="17">
        <f t="shared" si="5"/>
        <v>4</v>
      </c>
      <c r="K12" s="28">
        <f t="shared" si="6"/>
        <v>3</v>
      </c>
    </row>
    <row r="13" spans="1:17" x14ac:dyDescent="0.25">
      <c r="A13" s="7">
        <v>10</v>
      </c>
      <c r="B13" s="7"/>
      <c r="C13" s="7"/>
      <c r="D13" s="8">
        <f t="shared" si="3"/>
        <v>2600</v>
      </c>
      <c r="E13" s="9">
        <f t="shared" si="4"/>
        <v>208</v>
      </c>
      <c r="F13" s="7">
        <f t="shared" si="0"/>
        <v>1560</v>
      </c>
      <c r="G13" s="8">
        <f t="shared" si="1"/>
        <v>832</v>
      </c>
      <c r="H13" s="37">
        <f t="shared" si="2"/>
        <v>2</v>
      </c>
      <c r="I13" s="18"/>
      <c r="J13" s="17">
        <f t="shared" si="5"/>
        <v>5</v>
      </c>
      <c r="K13" s="28">
        <f t="shared" si="6"/>
        <v>3</v>
      </c>
    </row>
    <row r="14" spans="1:17" x14ac:dyDescent="0.25">
      <c r="A14" s="7">
        <v>11</v>
      </c>
      <c r="B14" s="7"/>
      <c r="C14" s="7"/>
      <c r="D14" s="8">
        <f t="shared" si="3"/>
        <v>2860</v>
      </c>
      <c r="E14" s="9">
        <f t="shared" si="4"/>
        <v>228.8</v>
      </c>
      <c r="F14" s="7">
        <f t="shared" si="0"/>
        <v>1716</v>
      </c>
      <c r="G14" s="8">
        <f t="shared" si="1"/>
        <v>915.2</v>
      </c>
      <c r="H14" s="37">
        <f t="shared" si="2"/>
        <v>2</v>
      </c>
      <c r="I14" s="18"/>
      <c r="J14" s="17">
        <f t="shared" si="5"/>
        <v>5</v>
      </c>
      <c r="K14" s="28">
        <f t="shared" si="6"/>
        <v>3</v>
      </c>
    </row>
    <row r="15" spans="1:17" x14ac:dyDescent="0.25">
      <c r="A15" s="7">
        <v>12</v>
      </c>
      <c r="B15" s="7"/>
      <c r="C15" s="7"/>
      <c r="D15" s="8">
        <f t="shared" si="3"/>
        <v>3120</v>
      </c>
      <c r="E15" s="9">
        <f t="shared" si="4"/>
        <v>249.6</v>
      </c>
      <c r="F15" s="7">
        <f t="shared" si="0"/>
        <v>1872</v>
      </c>
      <c r="G15" s="8">
        <f t="shared" si="1"/>
        <v>998.4</v>
      </c>
      <c r="H15" s="37">
        <f t="shared" si="2"/>
        <v>2</v>
      </c>
      <c r="I15" s="18"/>
      <c r="J15" s="17">
        <f t="shared" si="5"/>
        <v>6</v>
      </c>
      <c r="K15" s="28">
        <f t="shared" si="6"/>
        <v>3</v>
      </c>
    </row>
    <row r="16" spans="1:17" x14ac:dyDescent="0.25">
      <c r="A16" s="7">
        <v>13</v>
      </c>
      <c r="B16" s="7"/>
      <c r="C16" s="7"/>
      <c r="D16" s="8">
        <f t="shared" si="3"/>
        <v>3380</v>
      </c>
      <c r="E16" s="9">
        <f t="shared" si="4"/>
        <v>270.39999999999998</v>
      </c>
      <c r="F16" s="7">
        <f t="shared" si="0"/>
        <v>2028</v>
      </c>
      <c r="G16" s="8">
        <f t="shared" si="1"/>
        <v>1081.5999999999999</v>
      </c>
      <c r="H16" s="37">
        <f t="shared" si="2"/>
        <v>2</v>
      </c>
      <c r="I16" s="18"/>
      <c r="J16" s="17">
        <f t="shared" si="5"/>
        <v>6</v>
      </c>
      <c r="K16" s="28">
        <f t="shared" si="6"/>
        <v>4</v>
      </c>
    </row>
    <row r="17" spans="1:11" x14ac:dyDescent="0.25">
      <c r="A17" s="7">
        <v>14</v>
      </c>
      <c r="B17" s="7"/>
      <c r="C17" s="7"/>
      <c r="D17" s="8">
        <f t="shared" si="3"/>
        <v>3640</v>
      </c>
      <c r="E17" s="9">
        <f t="shared" si="4"/>
        <v>291.2</v>
      </c>
      <c r="F17" s="7">
        <f t="shared" si="0"/>
        <v>2184</v>
      </c>
      <c r="G17" s="8">
        <f t="shared" si="1"/>
        <v>1164.8</v>
      </c>
      <c r="H17" s="37">
        <f t="shared" si="2"/>
        <v>3</v>
      </c>
      <c r="I17" s="18"/>
      <c r="J17" s="17">
        <f t="shared" si="5"/>
        <v>7</v>
      </c>
      <c r="K17" s="28">
        <f>ROUNDUP(G17/$K$3,0)</f>
        <v>4</v>
      </c>
    </row>
    <row r="18" spans="1:11" x14ac:dyDescent="0.25">
      <c r="A18" s="7">
        <v>15</v>
      </c>
      <c r="B18" s="7"/>
      <c r="C18" s="7"/>
      <c r="D18" s="8">
        <f t="shared" si="3"/>
        <v>3900</v>
      </c>
      <c r="E18" s="9">
        <f t="shared" si="4"/>
        <v>312</v>
      </c>
      <c r="F18" s="7">
        <f t="shared" si="0"/>
        <v>2340</v>
      </c>
      <c r="G18" s="8">
        <f t="shared" si="1"/>
        <v>1248</v>
      </c>
      <c r="H18" s="37">
        <f t="shared" si="2"/>
        <v>3</v>
      </c>
      <c r="I18" s="18"/>
      <c r="J18" s="17">
        <f t="shared" si="5"/>
        <v>7</v>
      </c>
      <c r="K18" s="28">
        <f t="shared" si="6"/>
        <v>4</v>
      </c>
    </row>
    <row r="19" spans="1:11" x14ac:dyDescent="0.25">
      <c r="A19" s="7">
        <v>16</v>
      </c>
      <c r="B19" s="7"/>
      <c r="C19" s="7"/>
      <c r="D19" s="8">
        <f t="shared" si="3"/>
        <v>4160</v>
      </c>
      <c r="E19" s="9">
        <f t="shared" si="4"/>
        <v>332.8</v>
      </c>
      <c r="F19" s="7">
        <f t="shared" si="0"/>
        <v>2496</v>
      </c>
      <c r="G19" s="8">
        <f t="shared" si="1"/>
        <v>1331.2</v>
      </c>
      <c r="H19" s="37">
        <f t="shared" si="2"/>
        <v>3</v>
      </c>
      <c r="I19" s="18"/>
      <c r="J19" s="17">
        <f t="shared" si="5"/>
        <v>7</v>
      </c>
      <c r="K19" s="28">
        <f t="shared" si="6"/>
        <v>4</v>
      </c>
    </row>
    <row r="20" spans="1:11" x14ac:dyDescent="0.25">
      <c r="A20" s="7">
        <v>17</v>
      </c>
      <c r="B20" s="7"/>
      <c r="C20" s="7"/>
      <c r="D20" s="8">
        <f t="shared" si="3"/>
        <v>4420</v>
      </c>
      <c r="E20" s="9">
        <f t="shared" si="4"/>
        <v>353.6</v>
      </c>
      <c r="F20" s="7">
        <f t="shared" si="0"/>
        <v>2652</v>
      </c>
      <c r="G20" s="8">
        <f t="shared" si="1"/>
        <v>1414.4</v>
      </c>
      <c r="H20" s="37">
        <f t="shared" si="2"/>
        <v>3</v>
      </c>
      <c r="I20" s="18"/>
      <c r="J20" s="17">
        <f t="shared" si="5"/>
        <v>8</v>
      </c>
      <c r="K20" s="28">
        <f t="shared" si="6"/>
        <v>4</v>
      </c>
    </row>
    <row r="21" spans="1:11" x14ac:dyDescent="0.25">
      <c r="A21" s="7">
        <v>18</v>
      </c>
      <c r="B21" s="7"/>
      <c r="C21" s="7"/>
      <c r="D21" s="8">
        <f t="shared" si="3"/>
        <v>4680</v>
      </c>
      <c r="E21" s="9">
        <f t="shared" si="4"/>
        <v>374.40000000000003</v>
      </c>
      <c r="F21" s="7">
        <f t="shared" si="0"/>
        <v>2808</v>
      </c>
      <c r="G21" s="8">
        <f t="shared" si="1"/>
        <v>1497.6000000000001</v>
      </c>
      <c r="H21" s="37">
        <f t="shared" si="2"/>
        <v>3</v>
      </c>
      <c r="I21" s="18"/>
      <c r="J21" s="17">
        <f t="shared" si="5"/>
        <v>8</v>
      </c>
      <c r="K21" s="28">
        <f t="shared" si="6"/>
        <v>5</v>
      </c>
    </row>
    <row r="22" spans="1:11" x14ac:dyDescent="0.25">
      <c r="A22" s="7">
        <v>19</v>
      </c>
      <c r="B22" s="7"/>
      <c r="C22" s="7"/>
      <c r="D22" s="8">
        <f t="shared" si="3"/>
        <v>4940</v>
      </c>
      <c r="E22" s="9">
        <f t="shared" si="4"/>
        <v>395.2</v>
      </c>
      <c r="F22" s="7">
        <f t="shared" si="0"/>
        <v>2964</v>
      </c>
      <c r="G22" s="8">
        <f t="shared" si="1"/>
        <v>1580.8</v>
      </c>
      <c r="H22" s="37">
        <f t="shared" si="2"/>
        <v>3</v>
      </c>
      <c r="I22" s="18"/>
      <c r="J22" s="17">
        <f t="shared" si="5"/>
        <v>9</v>
      </c>
      <c r="K22" s="28">
        <f t="shared" si="6"/>
        <v>5</v>
      </c>
    </row>
    <row r="23" spans="1:11" x14ac:dyDescent="0.25">
      <c r="A23" s="7">
        <v>20</v>
      </c>
      <c r="B23" s="7"/>
      <c r="C23" s="7"/>
      <c r="D23" s="8">
        <f t="shared" si="3"/>
        <v>5200</v>
      </c>
      <c r="E23" s="9">
        <f t="shared" si="4"/>
        <v>416</v>
      </c>
      <c r="F23" s="7">
        <f t="shared" si="0"/>
        <v>3120</v>
      </c>
      <c r="G23" s="8">
        <f t="shared" si="1"/>
        <v>1664</v>
      </c>
      <c r="H23" s="37">
        <f t="shared" si="2"/>
        <v>3</v>
      </c>
      <c r="I23" s="18"/>
      <c r="J23" s="17">
        <f t="shared" si="5"/>
        <v>9</v>
      </c>
      <c r="K23" s="28">
        <f t="shared" si="6"/>
        <v>5</v>
      </c>
    </row>
    <row r="24" spans="1:11" x14ac:dyDescent="0.25">
      <c r="A24" s="7">
        <v>21</v>
      </c>
      <c r="B24" s="7"/>
      <c r="C24" s="7"/>
      <c r="D24" s="8">
        <f t="shared" si="3"/>
        <v>5460</v>
      </c>
      <c r="E24" s="9">
        <f t="shared" si="4"/>
        <v>436.8</v>
      </c>
      <c r="F24" s="7">
        <f t="shared" si="0"/>
        <v>3276</v>
      </c>
      <c r="G24" s="8">
        <f t="shared" si="1"/>
        <v>1747.2</v>
      </c>
      <c r="H24" s="37">
        <f t="shared" si="2"/>
        <v>4</v>
      </c>
      <c r="I24" s="18"/>
      <c r="J24" s="18"/>
      <c r="K24" s="29"/>
    </row>
    <row r="25" spans="1:11" x14ac:dyDescent="0.25">
      <c r="A25" s="7">
        <v>22</v>
      </c>
      <c r="B25" s="7"/>
      <c r="C25" s="7"/>
      <c r="D25" s="8">
        <f t="shared" si="3"/>
        <v>5720</v>
      </c>
      <c r="E25" s="9">
        <f t="shared" si="4"/>
        <v>457.6</v>
      </c>
      <c r="F25" s="7">
        <f t="shared" si="0"/>
        <v>3432</v>
      </c>
      <c r="G25" s="8">
        <f t="shared" si="1"/>
        <v>1830.4</v>
      </c>
      <c r="H25" s="37">
        <f t="shared" si="2"/>
        <v>4</v>
      </c>
      <c r="I25" s="18"/>
      <c r="J25" s="18"/>
      <c r="K25" s="29"/>
    </row>
    <row r="26" spans="1:11" x14ac:dyDescent="0.25">
      <c r="A26" s="7">
        <v>23</v>
      </c>
      <c r="B26" s="7"/>
      <c r="C26" s="7"/>
      <c r="D26" s="8">
        <f t="shared" si="3"/>
        <v>5980</v>
      </c>
      <c r="E26" s="9">
        <f t="shared" si="4"/>
        <v>478.40000000000003</v>
      </c>
      <c r="F26" s="7">
        <f t="shared" si="0"/>
        <v>3588</v>
      </c>
      <c r="G26" s="8">
        <f t="shared" si="1"/>
        <v>1913.6000000000001</v>
      </c>
      <c r="H26" s="37">
        <f t="shared" si="2"/>
        <v>4</v>
      </c>
      <c r="I26" s="18"/>
      <c r="J26" s="18"/>
      <c r="K26" s="29"/>
    </row>
    <row r="27" spans="1:11" x14ac:dyDescent="0.25">
      <c r="A27" s="7">
        <v>24</v>
      </c>
      <c r="B27" s="38"/>
      <c r="C27" s="38"/>
      <c r="D27" s="8">
        <f t="shared" ref="D27" si="8">A27*(($B$3*$C$3)+30)</f>
        <v>6240</v>
      </c>
      <c r="E27" s="9">
        <f t="shared" ref="E27" si="9">$E$3*D27</f>
        <v>499.2</v>
      </c>
      <c r="F27" s="7">
        <f t="shared" ref="F27" si="10">$F$3*D27</f>
        <v>3744</v>
      </c>
      <c r="G27" s="8">
        <f t="shared" ref="G27" si="11">$G$3*D27</f>
        <v>1996.8</v>
      </c>
      <c r="H27" s="37">
        <f t="shared" ref="H27" si="12">ROUNDUP(E27/$H$3,0)</f>
        <v>4</v>
      </c>
      <c r="I27" s="18"/>
      <c r="J27" s="18"/>
      <c r="K27" s="29"/>
    </row>
    <row r="34" spans="1:12" x14ac:dyDescent="0.25">
      <c r="A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x14ac:dyDescent="0.25">
      <c r="A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x14ac:dyDescent="0.25">
      <c r="A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x14ac:dyDescent="0.25">
      <c r="A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2" x14ac:dyDescent="0.25">
      <c r="A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2" x14ac:dyDescent="0.25">
      <c r="A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x14ac:dyDescent="0.25">
      <c r="A40" s="31"/>
      <c r="D40" s="31"/>
      <c r="E40" s="31"/>
      <c r="F40" s="31"/>
      <c r="G40" s="31"/>
      <c r="H40" s="31"/>
      <c r="I40" s="31"/>
      <c r="J40" s="31"/>
      <c r="K40" s="31"/>
      <c r="L40" s="31"/>
    </row>
  </sheetData>
  <mergeCells count="4">
    <mergeCell ref="H1:K1"/>
    <mergeCell ref="O4:O9"/>
    <mergeCell ref="P4:P9"/>
    <mergeCell ref="N1:Q1"/>
  </mergeCells>
  <dataValidations count="2">
    <dataValidation type="list" allowBlank="1" showInputMessage="1" showErrorMessage="1" sqref="H3" xr:uid="{93D7BC60-9AE0-4A0E-B4B7-3BEC13BFE4DD}">
      <formula1>"23, 140"</formula1>
    </dataValidation>
    <dataValidation type="list" allowBlank="1" showInputMessage="1" showErrorMessage="1" sqref="I3:K3" xr:uid="{520356FC-8962-482B-8251-73A888F51D36}">
      <formula1>"140, 240, 360, 660, 940, 1100, 1280"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A43A7-5F0B-4770-B9F3-7A3BD2E340D3}">
  <dimension ref="A1:T40"/>
  <sheetViews>
    <sheetView workbookViewId="0">
      <pane xSplit="1" ySplit="3" topLeftCell="B16" activePane="bottomRight" state="frozen"/>
      <selection pane="topRight" activeCell="C1" sqref="C1"/>
      <selection pane="bottomLeft" activeCell="A4" sqref="A4"/>
      <selection pane="bottomRight" activeCell="B22" sqref="B22"/>
    </sheetView>
  </sheetViews>
  <sheetFormatPr defaultRowHeight="15" x14ac:dyDescent="0.25"/>
  <cols>
    <col min="1" max="1" width="10.5703125" bestFit="1" customWidth="1"/>
    <col min="2" max="2" width="11.42578125" bestFit="1" customWidth="1"/>
    <col min="3" max="3" width="10.28515625" bestFit="1" customWidth="1"/>
    <col min="4" max="4" width="9.140625" bestFit="1" customWidth="1"/>
    <col min="5" max="6" width="8.85546875" bestFit="1" customWidth="1"/>
    <col min="7" max="7" width="7.85546875" bestFit="1" customWidth="1"/>
    <col min="8" max="8" width="13.140625" hidden="1" customWidth="1"/>
    <col min="9" max="9" width="13.140625" bestFit="1" customWidth="1"/>
    <col min="10" max="11" width="12.140625" hidden="1" customWidth="1"/>
    <col min="12" max="12" width="12.7109375" bestFit="1" customWidth="1"/>
    <col min="13" max="14" width="13.5703125" customWidth="1"/>
    <col min="15" max="15" width="13.5703125" bestFit="1" customWidth="1"/>
    <col min="19" max="19" width="12.85546875" customWidth="1"/>
    <col min="20" max="20" width="12.7109375" customWidth="1"/>
    <col min="23" max="23" width="17.28515625" customWidth="1"/>
  </cols>
  <sheetData>
    <row r="1" spans="1:20" ht="18.75" x14ac:dyDescent="0.3">
      <c r="A1" s="84" t="s">
        <v>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20" s="1" customFormat="1" ht="47.25" customHeight="1" thickBot="1" x14ac:dyDescent="0.3">
      <c r="A2" s="6" t="s">
        <v>3</v>
      </c>
      <c r="B2" s="20" t="s">
        <v>19</v>
      </c>
      <c r="C2" s="20" t="s">
        <v>5</v>
      </c>
      <c r="D2" s="21" t="s">
        <v>20</v>
      </c>
      <c r="E2" s="22" t="s">
        <v>21</v>
      </c>
      <c r="F2" s="20" t="s">
        <v>22</v>
      </c>
      <c r="G2" s="21" t="s">
        <v>23</v>
      </c>
      <c r="H2" s="33" t="s">
        <v>24</v>
      </c>
      <c r="I2" s="33" t="s">
        <v>25</v>
      </c>
      <c r="J2" s="23" t="s">
        <v>26</v>
      </c>
      <c r="K2" s="23" t="s">
        <v>27</v>
      </c>
      <c r="L2" s="23" t="s">
        <v>32</v>
      </c>
      <c r="M2" s="30" t="s">
        <v>33</v>
      </c>
      <c r="N2" s="30" t="s">
        <v>34</v>
      </c>
      <c r="O2" s="30" t="s">
        <v>35</v>
      </c>
      <c r="R2" s="42"/>
    </row>
    <row r="3" spans="1:20" ht="17.25" customHeight="1" thickBot="1" x14ac:dyDescent="0.3">
      <c r="A3" s="19"/>
      <c r="B3" s="24">
        <v>100</v>
      </c>
      <c r="C3" s="25">
        <v>2.2999999999999998</v>
      </c>
      <c r="D3" s="26"/>
      <c r="E3" s="27">
        <v>0.08</v>
      </c>
      <c r="F3" s="25">
        <v>0.6</v>
      </c>
      <c r="G3" s="26">
        <v>0.32</v>
      </c>
      <c r="H3" s="25">
        <v>23</v>
      </c>
      <c r="I3" s="25">
        <v>140</v>
      </c>
      <c r="J3" s="25">
        <v>140</v>
      </c>
      <c r="K3" s="25">
        <v>240</v>
      </c>
      <c r="L3" s="25">
        <v>1280</v>
      </c>
      <c r="M3" s="25">
        <v>660</v>
      </c>
      <c r="N3" s="25">
        <v>940</v>
      </c>
      <c r="O3" s="25">
        <v>1100</v>
      </c>
    </row>
    <row r="4" spans="1:20" hidden="1" x14ac:dyDescent="0.25">
      <c r="A4" s="12">
        <v>1</v>
      </c>
      <c r="B4" s="12"/>
      <c r="C4" s="12"/>
      <c r="D4" s="13">
        <f>A4*(($B$3*$C$3)+30)</f>
        <v>260</v>
      </c>
      <c r="E4" s="14">
        <f>$E$3*D4</f>
        <v>20.8</v>
      </c>
      <c r="F4" s="12">
        <f t="shared" ref="F4:F40" si="0">$F$3*D4</f>
        <v>156</v>
      </c>
      <c r="G4" s="13">
        <f t="shared" ref="G4:G40" si="1">$G$3*D4</f>
        <v>83.2</v>
      </c>
      <c r="H4" s="15">
        <f>ROUNDUP(E4/$H$3,0)</f>
        <v>1</v>
      </c>
      <c r="I4" s="16"/>
      <c r="J4" s="17">
        <f>ROUNDUP(F4/$J$3,0)</f>
        <v>2</v>
      </c>
      <c r="K4" s="17">
        <f>ROUNDUP(G4/$J$3,0)</f>
        <v>1</v>
      </c>
      <c r="L4" s="17">
        <f t="shared" ref="L4:L40" si="2">ROUNDUP(F4/$L$3,0)</f>
        <v>1</v>
      </c>
      <c r="M4" s="28">
        <f>ROUNDUP(G4/$M$3,0)</f>
        <v>1</v>
      </c>
      <c r="N4" s="28">
        <f>ROUNDUP(G4/$N$3,0)</f>
        <v>1</v>
      </c>
      <c r="O4" s="28">
        <f>ROUNDUP(G4/$O$3,0)</f>
        <v>1</v>
      </c>
      <c r="R4" s="5"/>
      <c r="S4" s="83"/>
      <c r="T4" s="83"/>
    </row>
    <row r="5" spans="1:20" hidden="1" x14ac:dyDescent="0.25">
      <c r="A5" s="7">
        <v>2</v>
      </c>
      <c r="B5" s="7"/>
      <c r="C5" s="7"/>
      <c r="D5" s="8">
        <f t="shared" ref="D5:D40" si="3">A5*(($B$3*$C$3)+30)</f>
        <v>520</v>
      </c>
      <c r="E5" s="9">
        <f t="shared" ref="E5:E40" si="4">$E$3*D5</f>
        <v>41.6</v>
      </c>
      <c r="F5" s="7">
        <f t="shared" si="0"/>
        <v>312</v>
      </c>
      <c r="G5" s="8">
        <f t="shared" si="1"/>
        <v>166.4</v>
      </c>
      <c r="H5" s="10">
        <f>ROUNDUP(E5/$H$3,0)</f>
        <v>2</v>
      </c>
      <c r="I5" s="11"/>
      <c r="J5" s="18">
        <f>ROUNDUP(F5/$J$3,0)</f>
        <v>3</v>
      </c>
      <c r="K5" s="17">
        <f>ROUNDUP(G5/$J$3,0)</f>
        <v>2</v>
      </c>
      <c r="L5" s="18">
        <f t="shared" si="2"/>
        <v>1</v>
      </c>
      <c r="M5" s="28">
        <f t="shared" ref="M5:M40" si="5">ROUNDUP(G5/$M$3,0)</f>
        <v>1</v>
      </c>
      <c r="N5" s="28">
        <f t="shared" ref="N5:N40" si="6">ROUNDUP(G5/$N$3,0)</f>
        <v>1</v>
      </c>
      <c r="O5" s="28">
        <f t="shared" ref="O5:O40" si="7">ROUNDUP(G5/$O$3,0)</f>
        <v>1</v>
      </c>
      <c r="R5" s="5"/>
      <c r="S5" s="83"/>
      <c r="T5" s="83"/>
    </row>
    <row r="6" spans="1:20" hidden="1" x14ac:dyDescent="0.25">
      <c r="A6" s="7">
        <v>3</v>
      </c>
      <c r="B6" s="7"/>
      <c r="C6" s="7"/>
      <c r="D6" s="8">
        <f t="shared" si="3"/>
        <v>780</v>
      </c>
      <c r="E6" s="9">
        <f t="shared" si="4"/>
        <v>62.4</v>
      </c>
      <c r="F6" s="7">
        <f t="shared" si="0"/>
        <v>468</v>
      </c>
      <c r="G6" s="8">
        <f t="shared" si="1"/>
        <v>249.6</v>
      </c>
      <c r="H6" s="10">
        <f>ROUNDUP(E6/$H$3,0)</f>
        <v>3</v>
      </c>
      <c r="I6" s="11">
        <f t="shared" ref="I6:I40" si="8">ROUNDUP(E6/$I$3,0)</f>
        <v>1</v>
      </c>
      <c r="J6" s="18">
        <f>ROUNDUP(F6/$J$3,0)</f>
        <v>4</v>
      </c>
      <c r="K6" s="17">
        <f t="shared" ref="K6:K10" si="9">ROUNDUP(G6/$J$3,0)</f>
        <v>2</v>
      </c>
      <c r="L6" s="18">
        <f t="shared" si="2"/>
        <v>1</v>
      </c>
      <c r="M6" s="28">
        <f t="shared" si="5"/>
        <v>1</v>
      </c>
      <c r="N6" s="28">
        <f t="shared" si="6"/>
        <v>1</v>
      </c>
      <c r="O6" s="28">
        <f t="shared" si="7"/>
        <v>1</v>
      </c>
      <c r="R6" s="5"/>
      <c r="S6" s="83"/>
      <c r="T6" s="83"/>
    </row>
    <row r="7" spans="1:20" hidden="1" x14ac:dyDescent="0.25">
      <c r="A7" s="7">
        <v>4</v>
      </c>
      <c r="B7" s="7"/>
      <c r="C7" s="7"/>
      <c r="D7" s="8">
        <f t="shared" si="3"/>
        <v>1040</v>
      </c>
      <c r="E7" s="9">
        <f t="shared" si="4"/>
        <v>83.2</v>
      </c>
      <c r="F7" s="7">
        <f t="shared" si="0"/>
        <v>624</v>
      </c>
      <c r="G7" s="8">
        <f t="shared" si="1"/>
        <v>332.8</v>
      </c>
      <c r="H7" s="10"/>
      <c r="I7" s="11">
        <f t="shared" si="8"/>
        <v>1</v>
      </c>
      <c r="J7" s="18">
        <f>ROUNDUP(F7/$J$3,0)</f>
        <v>5</v>
      </c>
      <c r="K7" s="17">
        <f t="shared" si="9"/>
        <v>3</v>
      </c>
      <c r="L7" s="18">
        <f t="shared" si="2"/>
        <v>1</v>
      </c>
      <c r="M7" s="28">
        <f t="shared" si="5"/>
        <v>1</v>
      </c>
      <c r="N7" s="28">
        <f t="shared" si="6"/>
        <v>1</v>
      </c>
      <c r="O7" s="28">
        <f t="shared" si="7"/>
        <v>1</v>
      </c>
      <c r="R7" s="5"/>
      <c r="S7" s="83"/>
      <c r="T7" s="83"/>
    </row>
    <row r="8" spans="1:20" hidden="1" x14ac:dyDescent="0.25">
      <c r="A8" s="7">
        <v>5</v>
      </c>
      <c r="B8" s="7"/>
      <c r="C8" s="7"/>
      <c r="D8" s="8">
        <f t="shared" si="3"/>
        <v>1300</v>
      </c>
      <c r="E8" s="9">
        <f t="shared" si="4"/>
        <v>104</v>
      </c>
      <c r="F8" s="7">
        <f t="shared" si="0"/>
        <v>780</v>
      </c>
      <c r="G8" s="8">
        <f t="shared" si="1"/>
        <v>416</v>
      </c>
      <c r="H8" s="10"/>
      <c r="I8" s="11">
        <f t="shared" si="8"/>
        <v>1</v>
      </c>
      <c r="J8" s="18"/>
      <c r="K8" s="17">
        <f t="shared" si="9"/>
        <v>3</v>
      </c>
      <c r="L8" s="18">
        <f t="shared" si="2"/>
        <v>1</v>
      </c>
      <c r="M8" s="28">
        <f t="shared" si="5"/>
        <v>1</v>
      </c>
      <c r="N8" s="28">
        <f t="shared" si="6"/>
        <v>1</v>
      </c>
      <c r="O8" s="28">
        <f t="shared" si="7"/>
        <v>1</v>
      </c>
      <c r="R8" s="5"/>
      <c r="S8" s="83"/>
      <c r="T8" s="83"/>
    </row>
    <row r="9" spans="1:20" hidden="1" x14ac:dyDescent="0.25">
      <c r="A9" s="7">
        <v>6</v>
      </c>
      <c r="B9" s="7"/>
      <c r="C9" s="7"/>
      <c r="D9" s="8">
        <f t="shared" si="3"/>
        <v>1560</v>
      </c>
      <c r="E9" s="9">
        <f t="shared" si="4"/>
        <v>124.8</v>
      </c>
      <c r="F9" s="7">
        <f t="shared" si="0"/>
        <v>936</v>
      </c>
      <c r="G9" s="8">
        <f t="shared" si="1"/>
        <v>499.2</v>
      </c>
      <c r="H9" s="10"/>
      <c r="I9" s="11">
        <f t="shared" si="8"/>
        <v>1</v>
      </c>
      <c r="J9" s="18"/>
      <c r="K9" s="17">
        <f t="shared" si="9"/>
        <v>4</v>
      </c>
      <c r="L9" s="18">
        <f t="shared" si="2"/>
        <v>1</v>
      </c>
      <c r="M9" s="28">
        <f t="shared" si="5"/>
        <v>1</v>
      </c>
      <c r="N9" s="28">
        <f t="shared" si="6"/>
        <v>1</v>
      </c>
      <c r="O9" s="28">
        <f t="shared" si="7"/>
        <v>1</v>
      </c>
      <c r="R9" s="5"/>
      <c r="S9" s="83"/>
      <c r="T9" s="83"/>
    </row>
    <row r="10" spans="1:20" hidden="1" x14ac:dyDescent="0.25">
      <c r="A10" s="7">
        <v>7</v>
      </c>
      <c r="B10" s="7"/>
      <c r="C10" s="7"/>
      <c r="D10" s="8">
        <f t="shared" si="3"/>
        <v>1820</v>
      </c>
      <c r="E10" s="9">
        <f t="shared" si="4"/>
        <v>145.6</v>
      </c>
      <c r="F10" s="7">
        <f t="shared" si="0"/>
        <v>1092</v>
      </c>
      <c r="G10" s="8">
        <f t="shared" si="1"/>
        <v>582.4</v>
      </c>
      <c r="H10" s="10"/>
      <c r="I10" s="11">
        <f t="shared" si="8"/>
        <v>2</v>
      </c>
      <c r="J10" s="18"/>
      <c r="K10" s="17">
        <f t="shared" si="9"/>
        <v>5</v>
      </c>
      <c r="L10" s="18">
        <f t="shared" si="2"/>
        <v>1</v>
      </c>
      <c r="M10" s="28">
        <f t="shared" si="5"/>
        <v>1</v>
      </c>
      <c r="N10" s="28">
        <f t="shared" si="6"/>
        <v>1</v>
      </c>
      <c r="O10" s="28">
        <f t="shared" si="7"/>
        <v>1</v>
      </c>
    </row>
    <row r="11" spans="1:20" hidden="1" x14ac:dyDescent="0.25">
      <c r="A11" s="7">
        <v>8</v>
      </c>
      <c r="B11" s="7"/>
      <c r="C11" s="7"/>
      <c r="D11" s="8">
        <f t="shared" si="3"/>
        <v>2080</v>
      </c>
      <c r="E11" s="9">
        <f t="shared" si="4"/>
        <v>166.4</v>
      </c>
      <c r="F11" s="7">
        <f t="shared" si="0"/>
        <v>1248</v>
      </c>
      <c r="G11" s="8">
        <f t="shared" si="1"/>
        <v>665.6</v>
      </c>
      <c r="H11" s="10"/>
      <c r="I11" s="11">
        <f t="shared" si="8"/>
        <v>2</v>
      </c>
      <c r="J11" s="18"/>
      <c r="K11" s="18"/>
      <c r="L11" s="18">
        <f t="shared" si="2"/>
        <v>1</v>
      </c>
      <c r="M11" s="28">
        <f t="shared" si="5"/>
        <v>2</v>
      </c>
      <c r="N11" s="28">
        <f t="shared" si="6"/>
        <v>1</v>
      </c>
      <c r="O11" s="28">
        <f t="shared" si="7"/>
        <v>1</v>
      </c>
    </row>
    <row r="12" spans="1:20" hidden="1" x14ac:dyDescent="0.25">
      <c r="A12" s="7">
        <v>9</v>
      </c>
      <c r="B12" s="7"/>
      <c r="C12" s="7"/>
      <c r="D12" s="8">
        <f t="shared" si="3"/>
        <v>2340</v>
      </c>
      <c r="E12" s="9">
        <f t="shared" si="4"/>
        <v>187.20000000000002</v>
      </c>
      <c r="F12" s="7">
        <f t="shared" si="0"/>
        <v>1404</v>
      </c>
      <c r="G12" s="8">
        <f t="shared" si="1"/>
        <v>748.80000000000007</v>
      </c>
      <c r="H12" s="10"/>
      <c r="I12" s="11">
        <f t="shared" si="8"/>
        <v>2</v>
      </c>
      <c r="J12" s="18"/>
      <c r="K12" s="18"/>
      <c r="L12" s="18">
        <f t="shared" si="2"/>
        <v>2</v>
      </c>
      <c r="M12" s="28">
        <f t="shared" si="5"/>
        <v>2</v>
      </c>
      <c r="N12" s="28">
        <f t="shared" si="6"/>
        <v>1</v>
      </c>
      <c r="O12" s="28">
        <f t="shared" si="7"/>
        <v>1</v>
      </c>
    </row>
    <row r="13" spans="1:20" hidden="1" x14ac:dyDescent="0.25">
      <c r="A13" s="7">
        <v>10</v>
      </c>
      <c r="B13" s="7"/>
      <c r="C13" s="7"/>
      <c r="D13" s="8">
        <f t="shared" si="3"/>
        <v>2600</v>
      </c>
      <c r="E13" s="9">
        <f t="shared" si="4"/>
        <v>208</v>
      </c>
      <c r="F13" s="7">
        <f t="shared" si="0"/>
        <v>1560</v>
      </c>
      <c r="G13" s="8">
        <f t="shared" si="1"/>
        <v>832</v>
      </c>
      <c r="H13" s="10"/>
      <c r="I13" s="11">
        <f t="shared" si="8"/>
        <v>2</v>
      </c>
      <c r="J13" s="18"/>
      <c r="K13" s="18"/>
      <c r="L13" s="18">
        <f t="shared" si="2"/>
        <v>2</v>
      </c>
      <c r="M13" s="28">
        <f t="shared" si="5"/>
        <v>2</v>
      </c>
      <c r="N13" s="28">
        <f t="shared" si="6"/>
        <v>1</v>
      </c>
      <c r="O13" s="28">
        <f t="shared" si="7"/>
        <v>1</v>
      </c>
    </row>
    <row r="14" spans="1:20" hidden="1" x14ac:dyDescent="0.25">
      <c r="A14" s="7">
        <v>11</v>
      </c>
      <c r="B14" s="7"/>
      <c r="C14" s="7"/>
      <c r="D14" s="8">
        <f t="shared" si="3"/>
        <v>2860</v>
      </c>
      <c r="E14" s="9">
        <f t="shared" si="4"/>
        <v>228.8</v>
      </c>
      <c r="F14" s="7">
        <f t="shared" si="0"/>
        <v>1716</v>
      </c>
      <c r="G14" s="8">
        <f t="shared" si="1"/>
        <v>915.2</v>
      </c>
      <c r="H14" s="10"/>
      <c r="I14" s="11">
        <f t="shared" si="8"/>
        <v>2</v>
      </c>
      <c r="J14" s="18"/>
      <c r="K14" s="18"/>
      <c r="L14" s="18">
        <f t="shared" si="2"/>
        <v>2</v>
      </c>
      <c r="M14" s="28">
        <f t="shared" si="5"/>
        <v>2</v>
      </c>
      <c r="N14" s="28">
        <f t="shared" si="6"/>
        <v>1</v>
      </c>
      <c r="O14" s="28">
        <f t="shared" si="7"/>
        <v>1</v>
      </c>
    </row>
    <row r="15" spans="1:20" hidden="1" x14ac:dyDescent="0.25">
      <c r="A15" s="7">
        <v>12</v>
      </c>
      <c r="B15" s="7"/>
      <c r="C15" s="7"/>
      <c r="D15" s="8">
        <f t="shared" si="3"/>
        <v>3120</v>
      </c>
      <c r="E15" s="9">
        <f t="shared" si="4"/>
        <v>249.6</v>
      </c>
      <c r="F15" s="7">
        <f t="shared" si="0"/>
        <v>1872</v>
      </c>
      <c r="G15" s="8">
        <f t="shared" si="1"/>
        <v>998.4</v>
      </c>
      <c r="H15" s="10"/>
      <c r="I15" s="11">
        <f t="shared" si="8"/>
        <v>2</v>
      </c>
      <c r="J15" s="18"/>
      <c r="K15" s="18"/>
      <c r="L15" s="18">
        <f t="shared" si="2"/>
        <v>2</v>
      </c>
      <c r="M15" s="28">
        <f t="shared" si="5"/>
        <v>2</v>
      </c>
      <c r="N15" s="28">
        <f t="shared" si="6"/>
        <v>2</v>
      </c>
      <c r="O15" s="28">
        <f t="shared" si="7"/>
        <v>1</v>
      </c>
    </row>
    <row r="16" spans="1:20" x14ac:dyDescent="0.25">
      <c r="A16" s="7">
        <v>13</v>
      </c>
      <c r="B16" s="7"/>
      <c r="C16" s="7"/>
      <c r="D16" s="8">
        <f t="shared" si="3"/>
        <v>3380</v>
      </c>
      <c r="E16" s="9">
        <f t="shared" si="4"/>
        <v>270.39999999999998</v>
      </c>
      <c r="F16" s="7">
        <f t="shared" si="0"/>
        <v>2028</v>
      </c>
      <c r="G16" s="8">
        <f t="shared" si="1"/>
        <v>1081.5999999999999</v>
      </c>
      <c r="H16" s="36"/>
      <c r="I16" s="37">
        <f t="shared" si="8"/>
        <v>2</v>
      </c>
      <c r="J16" s="18"/>
      <c r="K16" s="18"/>
      <c r="L16" s="18">
        <f t="shared" si="2"/>
        <v>2</v>
      </c>
      <c r="M16" s="28">
        <f t="shared" si="5"/>
        <v>2</v>
      </c>
      <c r="N16" s="28">
        <f t="shared" si="6"/>
        <v>2</v>
      </c>
      <c r="O16" s="28">
        <f t="shared" si="7"/>
        <v>1</v>
      </c>
    </row>
    <row r="17" spans="1:15" x14ac:dyDescent="0.25">
      <c r="A17" s="7">
        <v>14</v>
      </c>
      <c r="B17" s="7"/>
      <c r="C17" s="7"/>
      <c r="D17" s="8">
        <f t="shared" si="3"/>
        <v>3640</v>
      </c>
      <c r="E17" s="9">
        <f t="shared" si="4"/>
        <v>291.2</v>
      </c>
      <c r="F17" s="7">
        <f t="shared" si="0"/>
        <v>2184</v>
      </c>
      <c r="G17" s="8">
        <f t="shared" si="1"/>
        <v>1164.8</v>
      </c>
      <c r="H17" s="36"/>
      <c r="I17" s="37">
        <f t="shared" si="8"/>
        <v>3</v>
      </c>
      <c r="J17" s="18"/>
      <c r="K17" s="18"/>
      <c r="L17" s="18">
        <f t="shared" si="2"/>
        <v>2</v>
      </c>
      <c r="M17" s="28">
        <f t="shared" si="5"/>
        <v>2</v>
      </c>
      <c r="N17" s="28">
        <f t="shared" si="6"/>
        <v>2</v>
      </c>
      <c r="O17" s="28">
        <f t="shared" si="7"/>
        <v>2</v>
      </c>
    </row>
    <row r="18" spans="1:15" x14ac:dyDescent="0.25">
      <c r="A18" s="7">
        <v>15</v>
      </c>
      <c r="B18" s="7"/>
      <c r="C18" s="7"/>
      <c r="D18" s="8">
        <f t="shared" si="3"/>
        <v>3900</v>
      </c>
      <c r="E18" s="9">
        <f t="shared" si="4"/>
        <v>312</v>
      </c>
      <c r="F18" s="7">
        <f t="shared" si="0"/>
        <v>2340</v>
      </c>
      <c r="G18" s="8">
        <f t="shared" si="1"/>
        <v>1248</v>
      </c>
      <c r="H18" s="36"/>
      <c r="I18" s="37">
        <f t="shared" si="8"/>
        <v>3</v>
      </c>
      <c r="J18" s="18"/>
      <c r="K18" s="18"/>
      <c r="L18" s="18">
        <f t="shared" si="2"/>
        <v>2</v>
      </c>
      <c r="M18" s="28">
        <f t="shared" si="5"/>
        <v>2</v>
      </c>
      <c r="N18" s="28">
        <f t="shared" si="6"/>
        <v>2</v>
      </c>
      <c r="O18" s="28">
        <f t="shared" si="7"/>
        <v>2</v>
      </c>
    </row>
    <row r="19" spans="1:15" x14ac:dyDescent="0.25">
      <c r="A19" s="7">
        <v>16</v>
      </c>
      <c r="B19" s="7"/>
      <c r="C19" s="7"/>
      <c r="D19" s="8">
        <f t="shared" si="3"/>
        <v>4160</v>
      </c>
      <c r="E19" s="9">
        <f t="shared" si="4"/>
        <v>332.8</v>
      </c>
      <c r="F19" s="7">
        <f t="shared" si="0"/>
        <v>2496</v>
      </c>
      <c r="G19" s="8">
        <f t="shared" si="1"/>
        <v>1331.2</v>
      </c>
      <c r="H19" s="36"/>
      <c r="I19" s="37">
        <f t="shared" si="8"/>
        <v>3</v>
      </c>
      <c r="J19" s="18"/>
      <c r="K19" s="18"/>
      <c r="L19" s="18">
        <f t="shared" si="2"/>
        <v>2</v>
      </c>
      <c r="M19" s="28">
        <f t="shared" si="5"/>
        <v>3</v>
      </c>
      <c r="N19" s="28">
        <f t="shared" si="6"/>
        <v>2</v>
      </c>
      <c r="O19" s="28">
        <f t="shared" si="7"/>
        <v>2</v>
      </c>
    </row>
    <row r="20" spans="1:15" x14ac:dyDescent="0.25">
      <c r="A20" s="7">
        <v>17</v>
      </c>
      <c r="B20" s="7"/>
      <c r="C20" s="7"/>
      <c r="D20" s="8">
        <f t="shared" si="3"/>
        <v>4420</v>
      </c>
      <c r="E20" s="9">
        <f t="shared" si="4"/>
        <v>353.6</v>
      </c>
      <c r="F20" s="7">
        <f t="shared" si="0"/>
        <v>2652</v>
      </c>
      <c r="G20" s="8">
        <f t="shared" si="1"/>
        <v>1414.4</v>
      </c>
      <c r="H20" s="36"/>
      <c r="I20" s="37">
        <f t="shared" si="8"/>
        <v>3</v>
      </c>
      <c r="J20" s="18"/>
      <c r="K20" s="18"/>
      <c r="L20" s="18">
        <f t="shared" si="2"/>
        <v>3</v>
      </c>
      <c r="M20" s="28">
        <f t="shared" si="5"/>
        <v>3</v>
      </c>
      <c r="N20" s="28">
        <f t="shared" si="6"/>
        <v>2</v>
      </c>
      <c r="O20" s="28">
        <f t="shared" si="7"/>
        <v>2</v>
      </c>
    </row>
    <row r="21" spans="1:15" x14ac:dyDescent="0.25">
      <c r="A21" s="7">
        <v>18</v>
      </c>
      <c r="B21" s="7"/>
      <c r="C21" s="7"/>
      <c r="D21" s="8">
        <f t="shared" si="3"/>
        <v>4680</v>
      </c>
      <c r="E21" s="9">
        <f t="shared" si="4"/>
        <v>374.40000000000003</v>
      </c>
      <c r="F21" s="7">
        <f t="shared" si="0"/>
        <v>2808</v>
      </c>
      <c r="G21" s="8">
        <f t="shared" si="1"/>
        <v>1497.6000000000001</v>
      </c>
      <c r="H21" s="36"/>
      <c r="I21" s="37">
        <f t="shared" si="8"/>
        <v>3</v>
      </c>
      <c r="J21" s="18"/>
      <c r="K21" s="18"/>
      <c r="L21" s="18">
        <f t="shared" si="2"/>
        <v>3</v>
      </c>
      <c r="M21" s="28">
        <f t="shared" si="5"/>
        <v>3</v>
      </c>
      <c r="N21" s="28">
        <f t="shared" si="6"/>
        <v>2</v>
      </c>
      <c r="O21" s="28">
        <f t="shared" si="7"/>
        <v>2</v>
      </c>
    </row>
    <row r="22" spans="1:15" x14ac:dyDescent="0.25">
      <c r="A22" s="7">
        <v>19</v>
      </c>
      <c r="B22" s="7"/>
      <c r="C22" s="7"/>
      <c r="D22" s="8">
        <f t="shared" si="3"/>
        <v>4940</v>
      </c>
      <c r="E22" s="9">
        <f t="shared" si="4"/>
        <v>395.2</v>
      </c>
      <c r="F22" s="7">
        <f t="shared" si="0"/>
        <v>2964</v>
      </c>
      <c r="G22" s="8">
        <f t="shared" si="1"/>
        <v>1580.8</v>
      </c>
      <c r="H22" s="36"/>
      <c r="I22" s="37">
        <f t="shared" si="8"/>
        <v>3</v>
      </c>
      <c r="J22" s="18"/>
      <c r="K22" s="18"/>
      <c r="L22" s="18">
        <f t="shared" si="2"/>
        <v>3</v>
      </c>
      <c r="M22" s="28">
        <f t="shared" si="5"/>
        <v>3</v>
      </c>
      <c r="N22" s="28">
        <f t="shared" si="6"/>
        <v>2</v>
      </c>
      <c r="O22" s="28">
        <f t="shared" si="7"/>
        <v>2</v>
      </c>
    </row>
    <row r="23" spans="1:15" x14ac:dyDescent="0.25">
      <c r="A23" s="7">
        <v>20</v>
      </c>
      <c r="B23" s="7"/>
      <c r="C23" s="7"/>
      <c r="D23" s="8">
        <f t="shared" si="3"/>
        <v>5200</v>
      </c>
      <c r="E23" s="9">
        <f t="shared" si="4"/>
        <v>416</v>
      </c>
      <c r="F23" s="7">
        <f t="shared" si="0"/>
        <v>3120</v>
      </c>
      <c r="G23" s="8">
        <f t="shared" si="1"/>
        <v>1664</v>
      </c>
      <c r="H23" s="36"/>
      <c r="I23" s="37">
        <f t="shared" si="8"/>
        <v>3</v>
      </c>
      <c r="J23" s="18"/>
      <c r="K23" s="18"/>
      <c r="L23" s="18">
        <f t="shared" si="2"/>
        <v>3</v>
      </c>
      <c r="M23" s="28">
        <f t="shared" si="5"/>
        <v>3</v>
      </c>
      <c r="N23" s="28">
        <f t="shared" si="6"/>
        <v>2</v>
      </c>
      <c r="O23" s="28">
        <f t="shared" si="7"/>
        <v>2</v>
      </c>
    </row>
    <row r="24" spans="1:15" x14ac:dyDescent="0.25">
      <c r="A24" s="7">
        <v>21</v>
      </c>
      <c r="B24" s="7"/>
      <c r="C24" s="7"/>
      <c r="D24" s="8">
        <f t="shared" si="3"/>
        <v>5460</v>
      </c>
      <c r="E24" s="9">
        <f t="shared" si="4"/>
        <v>436.8</v>
      </c>
      <c r="F24" s="7">
        <f t="shared" si="0"/>
        <v>3276</v>
      </c>
      <c r="G24" s="8">
        <f t="shared" si="1"/>
        <v>1747.2</v>
      </c>
      <c r="H24" s="36"/>
      <c r="I24" s="37">
        <f t="shared" si="8"/>
        <v>4</v>
      </c>
      <c r="J24" s="18"/>
      <c r="K24" s="18"/>
      <c r="L24" s="18">
        <f t="shared" si="2"/>
        <v>3</v>
      </c>
      <c r="M24" s="28">
        <f t="shared" si="5"/>
        <v>3</v>
      </c>
      <c r="N24" s="28">
        <f t="shared" si="6"/>
        <v>2</v>
      </c>
      <c r="O24" s="28">
        <f t="shared" si="7"/>
        <v>2</v>
      </c>
    </row>
    <row r="25" spans="1:15" x14ac:dyDescent="0.25">
      <c r="A25" s="7">
        <v>22</v>
      </c>
      <c r="B25" s="7"/>
      <c r="C25" s="7"/>
      <c r="D25" s="8">
        <f t="shared" si="3"/>
        <v>5720</v>
      </c>
      <c r="E25" s="9">
        <f t="shared" si="4"/>
        <v>457.6</v>
      </c>
      <c r="F25" s="7">
        <f t="shared" si="0"/>
        <v>3432</v>
      </c>
      <c r="G25" s="8">
        <f t="shared" si="1"/>
        <v>1830.4</v>
      </c>
      <c r="H25" s="36"/>
      <c r="I25" s="37">
        <f t="shared" si="8"/>
        <v>4</v>
      </c>
      <c r="J25" s="18"/>
      <c r="K25" s="18"/>
      <c r="L25" s="18">
        <f t="shared" si="2"/>
        <v>3</v>
      </c>
      <c r="M25" s="28">
        <f t="shared" si="5"/>
        <v>3</v>
      </c>
      <c r="N25" s="28">
        <f t="shared" si="6"/>
        <v>2</v>
      </c>
      <c r="O25" s="28">
        <f t="shared" si="7"/>
        <v>2</v>
      </c>
    </row>
    <row r="26" spans="1:15" x14ac:dyDescent="0.25">
      <c r="A26" s="7">
        <v>23</v>
      </c>
      <c r="B26" s="7"/>
      <c r="C26" s="7"/>
      <c r="D26" s="8">
        <f t="shared" si="3"/>
        <v>5980</v>
      </c>
      <c r="E26" s="9">
        <f t="shared" si="4"/>
        <v>478.40000000000003</v>
      </c>
      <c r="F26" s="7">
        <f t="shared" si="0"/>
        <v>3588</v>
      </c>
      <c r="G26" s="8">
        <f t="shared" si="1"/>
        <v>1913.6000000000001</v>
      </c>
      <c r="H26" s="36"/>
      <c r="I26" s="37">
        <f t="shared" si="8"/>
        <v>4</v>
      </c>
      <c r="J26" s="18"/>
      <c r="K26" s="18"/>
      <c r="L26" s="18">
        <f t="shared" si="2"/>
        <v>3</v>
      </c>
      <c r="M26" s="28">
        <f t="shared" si="5"/>
        <v>3</v>
      </c>
      <c r="N26" s="28">
        <f t="shared" si="6"/>
        <v>3</v>
      </c>
      <c r="O26" s="28">
        <f t="shared" si="7"/>
        <v>2</v>
      </c>
    </row>
    <row r="27" spans="1:15" x14ac:dyDescent="0.25">
      <c r="A27" s="7">
        <v>24</v>
      </c>
      <c r="B27" s="38"/>
      <c r="C27" s="38"/>
      <c r="D27" s="8">
        <f t="shared" si="3"/>
        <v>6240</v>
      </c>
      <c r="E27" s="9">
        <f t="shared" si="4"/>
        <v>499.2</v>
      </c>
      <c r="F27" s="7">
        <f t="shared" si="0"/>
        <v>3744</v>
      </c>
      <c r="G27" s="8">
        <f t="shared" si="1"/>
        <v>1996.8</v>
      </c>
      <c r="H27" s="36"/>
      <c r="I27" s="37">
        <f t="shared" si="8"/>
        <v>4</v>
      </c>
      <c r="J27" s="18"/>
      <c r="K27" s="18"/>
      <c r="L27" s="18">
        <f t="shared" si="2"/>
        <v>3</v>
      </c>
      <c r="M27" s="28">
        <f t="shared" si="5"/>
        <v>4</v>
      </c>
      <c r="N27" s="28">
        <f t="shared" si="6"/>
        <v>3</v>
      </c>
      <c r="O27" s="28">
        <f t="shared" si="7"/>
        <v>2</v>
      </c>
    </row>
    <row r="28" spans="1:15" x14ac:dyDescent="0.25">
      <c r="A28" s="7">
        <v>25</v>
      </c>
      <c r="B28" s="38"/>
      <c r="C28" s="38"/>
      <c r="D28" s="8">
        <f t="shared" si="3"/>
        <v>6500</v>
      </c>
      <c r="E28" s="9">
        <f t="shared" si="4"/>
        <v>520</v>
      </c>
      <c r="F28" s="7">
        <f t="shared" si="0"/>
        <v>3900</v>
      </c>
      <c r="G28" s="8">
        <f t="shared" si="1"/>
        <v>2080</v>
      </c>
      <c r="H28" s="36"/>
      <c r="I28" s="37">
        <f t="shared" si="8"/>
        <v>4</v>
      </c>
      <c r="J28" s="18"/>
      <c r="K28" s="18"/>
      <c r="L28" s="18">
        <f t="shared" si="2"/>
        <v>4</v>
      </c>
      <c r="M28" s="28">
        <f t="shared" si="5"/>
        <v>4</v>
      </c>
      <c r="N28" s="28">
        <f t="shared" si="6"/>
        <v>3</v>
      </c>
      <c r="O28" s="28">
        <f t="shared" si="7"/>
        <v>2</v>
      </c>
    </row>
    <row r="29" spans="1:15" x14ac:dyDescent="0.25">
      <c r="A29" s="7">
        <v>26</v>
      </c>
      <c r="B29" s="38"/>
      <c r="C29" s="38"/>
      <c r="D29" s="8">
        <f t="shared" si="3"/>
        <v>6760</v>
      </c>
      <c r="E29" s="9">
        <f t="shared" si="4"/>
        <v>540.79999999999995</v>
      </c>
      <c r="F29" s="7">
        <f t="shared" si="0"/>
        <v>4056</v>
      </c>
      <c r="G29" s="8">
        <f t="shared" si="1"/>
        <v>2163.1999999999998</v>
      </c>
      <c r="H29" s="36"/>
      <c r="I29" s="37">
        <f t="shared" si="8"/>
        <v>4</v>
      </c>
      <c r="J29" s="18"/>
      <c r="K29" s="18"/>
      <c r="L29" s="18">
        <f t="shared" si="2"/>
        <v>4</v>
      </c>
      <c r="M29" s="28">
        <f t="shared" si="5"/>
        <v>4</v>
      </c>
      <c r="N29" s="28">
        <f t="shared" si="6"/>
        <v>3</v>
      </c>
      <c r="O29" s="28">
        <f t="shared" si="7"/>
        <v>2</v>
      </c>
    </row>
    <row r="30" spans="1:15" x14ac:dyDescent="0.25">
      <c r="A30" s="7">
        <v>27</v>
      </c>
      <c r="B30" s="38"/>
      <c r="C30" s="38"/>
      <c r="D30" s="8">
        <f t="shared" si="3"/>
        <v>7020</v>
      </c>
      <c r="E30" s="9">
        <f t="shared" si="4"/>
        <v>561.6</v>
      </c>
      <c r="F30" s="7">
        <f t="shared" si="0"/>
        <v>4212</v>
      </c>
      <c r="G30" s="8">
        <f t="shared" si="1"/>
        <v>2246.4</v>
      </c>
      <c r="H30" s="36"/>
      <c r="I30" s="37">
        <f t="shared" si="8"/>
        <v>5</v>
      </c>
      <c r="J30" s="18"/>
      <c r="K30" s="18"/>
      <c r="L30" s="18">
        <f t="shared" si="2"/>
        <v>4</v>
      </c>
      <c r="M30" s="28">
        <f t="shared" si="5"/>
        <v>4</v>
      </c>
      <c r="N30" s="28">
        <f t="shared" si="6"/>
        <v>3</v>
      </c>
      <c r="O30" s="28">
        <f>ROUNDUP(G30/$O$3,0)</f>
        <v>3</v>
      </c>
    </row>
    <row r="31" spans="1:15" x14ac:dyDescent="0.25">
      <c r="A31" s="7">
        <v>28</v>
      </c>
      <c r="B31" s="38"/>
      <c r="C31" s="38"/>
      <c r="D31" s="8">
        <f t="shared" si="3"/>
        <v>7280</v>
      </c>
      <c r="E31" s="9">
        <f t="shared" si="4"/>
        <v>582.4</v>
      </c>
      <c r="F31" s="7">
        <f t="shared" si="0"/>
        <v>4368</v>
      </c>
      <c r="G31" s="8">
        <f t="shared" si="1"/>
        <v>2329.6</v>
      </c>
      <c r="H31" s="36"/>
      <c r="I31" s="37">
        <f t="shared" si="8"/>
        <v>5</v>
      </c>
      <c r="J31" s="18"/>
      <c r="K31" s="18"/>
      <c r="L31" s="18">
        <f t="shared" si="2"/>
        <v>4</v>
      </c>
      <c r="M31" s="28">
        <f t="shared" si="5"/>
        <v>4</v>
      </c>
      <c r="N31" s="28">
        <f t="shared" si="6"/>
        <v>3</v>
      </c>
      <c r="O31" s="28">
        <f t="shared" si="7"/>
        <v>3</v>
      </c>
    </row>
    <row r="32" spans="1:15" x14ac:dyDescent="0.25">
      <c r="A32" s="7">
        <v>29</v>
      </c>
      <c r="B32" s="38"/>
      <c r="C32" s="38"/>
      <c r="D32" s="8">
        <f t="shared" si="3"/>
        <v>7540</v>
      </c>
      <c r="E32" s="9">
        <f t="shared" si="4"/>
        <v>603.20000000000005</v>
      </c>
      <c r="F32" s="7">
        <f t="shared" si="0"/>
        <v>4524</v>
      </c>
      <c r="G32" s="8">
        <f t="shared" si="1"/>
        <v>2412.8000000000002</v>
      </c>
      <c r="H32" s="36"/>
      <c r="I32" s="37">
        <f t="shared" si="8"/>
        <v>5</v>
      </c>
      <c r="J32" s="18"/>
      <c r="K32" s="18"/>
      <c r="L32" s="18">
        <f t="shared" si="2"/>
        <v>4</v>
      </c>
      <c r="M32" s="28">
        <f t="shared" si="5"/>
        <v>4</v>
      </c>
      <c r="N32" s="28">
        <f t="shared" si="6"/>
        <v>3</v>
      </c>
      <c r="O32" s="28">
        <f t="shared" si="7"/>
        <v>3</v>
      </c>
    </row>
    <row r="33" spans="1:15" x14ac:dyDescent="0.25">
      <c r="A33" s="7">
        <v>30</v>
      </c>
      <c r="B33" s="38"/>
      <c r="C33" s="38"/>
      <c r="D33" s="8">
        <f t="shared" si="3"/>
        <v>7800</v>
      </c>
      <c r="E33" s="9">
        <f t="shared" si="4"/>
        <v>624</v>
      </c>
      <c r="F33" s="7">
        <f t="shared" si="0"/>
        <v>4680</v>
      </c>
      <c r="G33" s="8">
        <f t="shared" si="1"/>
        <v>2496</v>
      </c>
      <c r="H33" s="36"/>
      <c r="I33" s="37">
        <f t="shared" si="8"/>
        <v>5</v>
      </c>
      <c r="J33" s="18"/>
      <c r="K33" s="18"/>
      <c r="L33" s="18">
        <f t="shared" si="2"/>
        <v>4</v>
      </c>
      <c r="M33" s="28">
        <f t="shared" si="5"/>
        <v>4</v>
      </c>
      <c r="N33" s="28">
        <f t="shared" si="6"/>
        <v>3</v>
      </c>
      <c r="O33" s="28">
        <f t="shared" si="7"/>
        <v>3</v>
      </c>
    </row>
    <row r="34" spans="1:15" x14ac:dyDescent="0.25">
      <c r="A34" s="7">
        <v>31</v>
      </c>
      <c r="B34" s="38"/>
      <c r="C34" s="38"/>
      <c r="D34" s="8">
        <f t="shared" si="3"/>
        <v>8060</v>
      </c>
      <c r="E34" s="9">
        <f t="shared" si="4"/>
        <v>644.80000000000007</v>
      </c>
      <c r="F34" s="7">
        <f t="shared" si="0"/>
        <v>4836</v>
      </c>
      <c r="G34" s="8">
        <f t="shared" si="1"/>
        <v>2579.2000000000003</v>
      </c>
      <c r="H34" s="36"/>
      <c r="I34" s="37">
        <f t="shared" si="8"/>
        <v>5</v>
      </c>
      <c r="J34" s="18"/>
      <c r="K34" s="18"/>
      <c r="L34" s="18">
        <f t="shared" si="2"/>
        <v>4</v>
      </c>
      <c r="M34" s="28">
        <f t="shared" si="5"/>
        <v>4</v>
      </c>
      <c r="N34" s="28">
        <f t="shared" si="6"/>
        <v>3</v>
      </c>
      <c r="O34" s="28">
        <f t="shared" si="7"/>
        <v>3</v>
      </c>
    </row>
    <row r="35" spans="1:15" x14ac:dyDescent="0.25">
      <c r="A35" s="7">
        <v>32</v>
      </c>
      <c r="B35" s="38"/>
      <c r="C35" s="38"/>
      <c r="D35" s="8">
        <f t="shared" si="3"/>
        <v>8320</v>
      </c>
      <c r="E35" s="9">
        <f t="shared" si="4"/>
        <v>665.6</v>
      </c>
      <c r="F35" s="7">
        <f t="shared" si="0"/>
        <v>4992</v>
      </c>
      <c r="G35" s="8">
        <f t="shared" si="1"/>
        <v>2662.4</v>
      </c>
      <c r="H35" s="36"/>
      <c r="I35" s="37">
        <f t="shared" si="8"/>
        <v>5</v>
      </c>
      <c r="J35" s="18"/>
      <c r="K35" s="18"/>
      <c r="L35" s="18">
        <f t="shared" si="2"/>
        <v>4</v>
      </c>
      <c r="M35" s="28">
        <f t="shared" si="5"/>
        <v>5</v>
      </c>
      <c r="N35" s="28">
        <f t="shared" si="6"/>
        <v>3</v>
      </c>
      <c r="O35" s="28">
        <f t="shared" si="7"/>
        <v>3</v>
      </c>
    </row>
    <row r="36" spans="1:15" x14ac:dyDescent="0.25">
      <c r="A36" s="7">
        <v>33</v>
      </c>
      <c r="B36" s="38"/>
      <c r="C36" s="38"/>
      <c r="D36" s="8">
        <f t="shared" si="3"/>
        <v>8580</v>
      </c>
      <c r="E36" s="9">
        <f t="shared" si="4"/>
        <v>686.4</v>
      </c>
      <c r="F36" s="7">
        <f t="shared" si="0"/>
        <v>5148</v>
      </c>
      <c r="G36" s="8">
        <f t="shared" si="1"/>
        <v>2745.6</v>
      </c>
      <c r="H36" s="36"/>
      <c r="I36" s="37">
        <f t="shared" si="8"/>
        <v>5</v>
      </c>
      <c r="J36" s="18"/>
      <c r="K36" s="18"/>
      <c r="L36" s="18">
        <f t="shared" si="2"/>
        <v>5</v>
      </c>
      <c r="M36" s="28">
        <f t="shared" si="5"/>
        <v>5</v>
      </c>
      <c r="N36" s="28">
        <f t="shared" si="6"/>
        <v>3</v>
      </c>
      <c r="O36" s="28">
        <f t="shared" si="7"/>
        <v>3</v>
      </c>
    </row>
    <row r="37" spans="1:15" x14ac:dyDescent="0.25">
      <c r="A37" s="7">
        <v>34</v>
      </c>
      <c r="B37" s="38"/>
      <c r="C37" s="38"/>
      <c r="D37" s="8">
        <f t="shared" si="3"/>
        <v>8840</v>
      </c>
      <c r="E37" s="9">
        <f t="shared" si="4"/>
        <v>707.2</v>
      </c>
      <c r="F37" s="7">
        <f t="shared" si="0"/>
        <v>5304</v>
      </c>
      <c r="G37" s="8">
        <f t="shared" si="1"/>
        <v>2828.8</v>
      </c>
      <c r="H37" s="36"/>
      <c r="I37" s="37">
        <f t="shared" si="8"/>
        <v>6</v>
      </c>
      <c r="J37" s="18"/>
      <c r="K37" s="18"/>
      <c r="L37" s="18">
        <f t="shared" si="2"/>
        <v>5</v>
      </c>
      <c r="M37" s="28">
        <f t="shared" si="5"/>
        <v>5</v>
      </c>
      <c r="N37" s="28">
        <f t="shared" si="6"/>
        <v>4</v>
      </c>
      <c r="O37" s="28">
        <f t="shared" si="7"/>
        <v>3</v>
      </c>
    </row>
    <row r="38" spans="1:15" x14ac:dyDescent="0.25">
      <c r="A38" s="7">
        <v>35</v>
      </c>
      <c r="B38" s="38"/>
      <c r="C38" s="38"/>
      <c r="D38" s="8">
        <f t="shared" si="3"/>
        <v>9100</v>
      </c>
      <c r="E38" s="9">
        <f t="shared" si="4"/>
        <v>728</v>
      </c>
      <c r="F38" s="7">
        <f t="shared" si="0"/>
        <v>5460</v>
      </c>
      <c r="G38" s="8">
        <f t="shared" si="1"/>
        <v>2912</v>
      </c>
      <c r="H38" s="36"/>
      <c r="I38" s="37">
        <f t="shared" si="8"/>
        <v>6</v>
      </c>
      <c r="J38" s="18"/>
      <c r="K38" s="18"/>
      <c r="L38" s="18">
        <f t="shared" si="2"/>
        <v>5</v>
      </c>
      <c r="M38" s="28">
        <f t="shared" si="5"/>
        <v>5</v>
      </c>
      <c r="N38" s="28">
        <f t="shared" si="6"/>
        <v>4</v>
      </c>
      <c r="O38" s="28">
        <f t="shared" si="7"/>
        <v>3</v>
      </c>
    </row>
    <row r="39" spans="1:15" x14ac:dyDescent="0.25">
      <c r="A39" s="7">
        <v>36</v>
      </c>
      <c r="B39" s="38"/>
      <c r="C39" s="38"/>
      <c r="D39" s="8">
        <f t="shared" si="3"/>
        <v>9360</v>
      </c>
      <c r="E39" s="9">
        <f t="shared" si="4"/>
        <v>748.80000000000007</v>
      </c>
      <c r="F39" s="7">
        <f t="shared" si="0"/>
        <v>5616</v>
      </c>
      <c r="G39" s="8">
        <f t="shared" si="1"/>
        <v>2995.2000000000003</v>
      </c>
      <c r="H39" s="36"/>
      <c r="I39" s="37">
        <f t="shared" si="8"/>
        <v>6</v>
      </c>
      <c r="J39" s="18"/>
      <c r="K39" s="18"/>
      <c r="L39" s="18">
        <f t="shared" si="2"/>
        <v>5</v>
      </c>
      <c r="M39" s="28">
        <f t="shared" si="5"/>
        <v>5</v>
      </c>
      <c r="N39" s="28">
        <f t="shared" si="6"/>
        <v>4</v>
      </c>
      <c r="O39" s="28">
        <f t="shared" si="7"/>
        <v>3</v>
      </c>
    </row>
    <row r="40" spans="1:15" x14ac:dyDescent="0.25">
      <c r="A40" s="7">
        <v>37</v>
      </c>
      <c r="B40" s="38"/>
      <c r="C40" s="38"/>
      <c r="D40" s="8">
        <f t="shared" si="3"/>
        <v>9620</v>
      </c>
      <c r="E40" s="9">
        <f t="shared" si="4"/>
        <v>769.6</v>
      </c>
      <c r="F40" s="7">
        <f t="shared" si="0"/>
        <v>5772</v>
      </c>
      <c r="G40" s="8">
        <f t="shared" si="1"/>
        <v>3078.4</v>
      </c>
      <c r="H40" s="36"/>
      <c r="I40" s="37">
        <f t="shared" si="8"/>
        <v>6</v>
      </c>
      <c r="J40" s="18"/>
      <c r="K40" s="18"/>
      <c r="L40" s="18">
        <f t="shared" si="2"/>
        <v>5</v>
      </c>
      <c r="M40" s="28">
        <f t="shared" si="5"/>
        <v>5</v>
      </c>
      <c r="N40" s="28">
        <f t="shared" si="6"/>
        <v>4</v>
      </c>
      <c r="O40" s="28">
        <f t="shared" si="7"/>
        <v>3</v>
      </c>
    </row>
  </sheetData>
  <mergeCells count="3">
    <mergeCell ref="A1:O1"/>
    <mergeCell ref="S4:S9"/>
    <mergeCell ref="T4:T9"/>
  </mergeCells>
  <dataValidations count="1">
    <dataValidation type="list" allowBlank="1" showInputMessage="1" showErrorMessage="1" sqref="I3:O3" xr:uid="{C79B3F30-8077-407D-B9C6-3448B6BDD255}">
      <formula1>"140, 240, 360, 660, 940, 1100, 1280"</formula1>
    </dataValidation>
  </dataValidations>
  <pageMargins left="0.7" right="0.7" top="0.75" bottom="0.75" header="0.3" footer="0.3"/>
  <pageSetup paperSize="9" orientation="portrait" r:id="rId1"/>
  <headerFooter>
    <oddFooter>&amp;L_x000D_&amp;1#&amp;"Calibri"&amp;10&amp;KBAD80A Internal - Official - Sensitive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7FEBD-0E12-4FDC-9DFC-2CD89A190BA2}">
  <dimension ref="A1:P5"/>
  <sheetViews>
    <sheetView tabSelected="1" zoomScale="130" zoomScaleNormal="13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6" sqref="A6"/>
    </sheetView>
  </sheetViews>
  <sheetFormatPr defaultRowHeight="15" x14ac:dyDescent="0.25"/>
  <cols>
    <col min="1" max="1" width="8.85546875" customWidth="1"/>
    <col min="2" max="2" width="10.5703125" customWidth="1"/>
    <col min="3" max="3" width="15" customWidth="1"/>
    <col min="4" max="4" width="12.140625" customWidth="1"/>
    <col min="5" max="6" width="8.85546875" bestFit="1" customWidth="1"/>
    <col min="7" max="7" width="8.28515625" bestFit="1" customWidth="1"/>
    <col min="8" max="8" width="11.28515625" customWidth="1"/>
    <col min="9" max="9" width="11.7109375" customWidth="1"/>
    <col min="10" max="10" width="10.85546875" customWidth="1"/>
    <col min="11" max="11" width="11.28515625" customWidth="1"/>
    <col min="12" max="12" width="12.28515625" customWidth="1"/>
    <col min="13" max="13" width="12.5703125" customWidth="1"/>
    <col min="14" max="14" width="12.85546875" customWidth="1"/>
    <col min="15" max="15" width="12.7109375" customWidth="1"/>
    <col min="18" max="18" width="17.28515625" customWidth="1"/>
  </cols>
  <sheetData>
    <row r="1" spans="1:16" ht="19.5" thickBot="1" x14ac:dyDescent="0.35">
      <c r="A1" s="84" t="s">
        <v>43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6" s="40" customFormat="1" ht="36.75" thickBot="1" x14ac:dyDescent="0.3">
      <c r="A2" s="59" t="s">
        <v>16</v>
      </c>
      <c r="B2" s="60" t="s">
        <v>36</v>
      </c>
      <c r="C2" s="61" t="s">
        <v>40</v>
      </c>
      <c r="E2" s="48" t="s">
        <v>17</v>
      </c>
      <c r="F2" s="49" t="s">
        <v>18</v>
      </c>
      <c r="G2" s="50" t="s">
        <v>42</v>
      </c>
      <c r="H2" s="41"/>
      <c r="I2" s="41"/>
      <c r="J2" s="41"/>
      <c r="K2" s="41"/>
      <c r="L2" s="41"/>
      <c r="N2" s="41"/>
      <c r="O2" s="41"/>
      <c r="P2" s="41"/>
    </row>
    <row r="3" spans="1:16" s="45" customFormat="1" ht="42.75" customHeight="1" thickBot="1" x14ac:dyDescent="0.3">
      <c r="A3" s="55" t="s">
        <v>3</v>
      </c>
      <c r="B3" s="56" t="s">
        <v>19</v>
      </c>
      <c r="C3" s="56" t="s">
        <v>5</v>
      </c>
      <c r="D3" s="57" t="s">
        <v>20</v>
      </c>
      <c r="E3" s="55" t="s">
        <v>21</v>
      </c>
      <c r="F3" s="56" t="s">
        <v>22</v>
      </c>
      <c r="G3" s="58" t="s">
        <v>23</v>
      </c>
      <c r="H3" s="71" t="s">
        <v>25</v>
      </c>
      <c r="I3" s="72" t="s">
        <v>44</v>
      </c>
      <c r="J3" s="73" t="s">
        <v>30</v>
      </c>
      <c r="K3" s="73" t="s">
        <v>32</v>
      </c>
      <c r="L3" s="74" t="s">
        <v>28</v>
      </c>
      <c r="M3" s="75" t="s">
        <v>39</v>
      </c>
      <c r="N3" s="62" t="s">
        <v>41</v>
      </c>
    </row>
    <row r="4" spans="1:16" ht="17.25" customHeight="1" thickBot="1" x14ac:dyDescent="0.3">
      <c r="A4" s="67"/>
      <c r="B4" s="47">
        <v>100</v>
      </c>
      <c r="C4" s="46">
        <v>2.2999999999999998</v>
      </c>
      <c r="D4" s="68"/>
      <c r="E4" s="53">
        <v>0.08</v>
      </c>
      <c r="F4" s="54">
        <v>0.6</v>
      </c>
      <c r="G4" s="70">
        <v>0.32</v>
      </c>
      <c r="H4" s="76">
        <v>140</v>
      </c>
      <c r="I4" s="77">
        <v>240</v>
      </c>
      <c r="J4" s="77">
        <v>360</v>
      </c>
      <c r="K4" s="77">
        <v>1280</v>
      </c>
      <c r="L4" s="77">
        <v>360</v>
      </c>
      <c r="M4" s="78">
        <v>1100</v>
      </c>
      <c r="N4" s="63"/>
    </row>
    <row r="5" spans="1:16" ht="15.75" thickBot="1" x14ac:dyDescent="0.3">
      <c r="A5" s="69">
        <v>10</v>
      </c>
      <c r="B5" s="52"/>
      <c r="C5" s="52"/>
      <c r="D5" s="47">
        <f t="shared" ref="D5" si="0">A5*(($B$4*$C$4)+30)</f>
        <v>2600</v>
      </c>
      <c r="E5" s="51">
        <f t="shared" ref="E5" si="1">$E$4*D5</f>
        <v>208</v>
      </c>
      <c r="F5" s="52">
        <f t="shared" ref="F5" si="2">$F$4*D5</f>
        <v>1560</v>
      </c>
      <c r="G5" s="19">
        <f t="shared" ref="G5" si="3">$G$4*D5</f>
        <v>832</v>
      </c>
      <c r="H5" s="65">
        <f>ROUNDUP(E5/$H$4,0)</f>
        <v>2</v>
      </c>
      <c r="I5" s="66">
        <f>ROUNDUP(E5/$I$4,0)</f>
        <v>1</v>
      </c>
      <c r="J5" s="79">
        <f t="shared" ref="J5" si="4">ROUNDUP(F5/$J$4,0)</f>
        <v>5</v>
      </c>
      <c r="K5" s="79">
        <f t="shared" ref="K5" si="5">ROUNDUP(F5/$K$4,0)</f>
        <v>2</v>
      </c>
      <c r="L5" s="80">
        <f t="shared" ref="L5" si="6">ROUNDUP(G5/$L$4,0)</f>
        <v>3</v>
      </c>
      <c r="M5" s="81">
        <f t="shared" ref="M5" si="7">ROUNDUP(G5/$M$4,0)</f>
        <v>1</v>
      </c>
      <c r="N5" s="64"/>
      <c r="O5" s="5"/>
    </row>
  </sheetData>
  <mergeCells count="1">
    <mergeCell ref="A1:L1"/>
  </mergeCells>
  <dataValidations count="3">
    <dataValidation type="list" allowBlank="1" showInputMessage="1" showErrorMessage="1" sqref="L4:M4 J4" xr:uid="{101BEE39-0732-4D8D-80E9-36634C844785}">
      <formula1>"140, 240, 360, 660, 940, 1100, 1280"</formula1>
    </dataValidation>
    <dataValidation type="list" allowBlank="1" showInputMessage="1" showErrorMessage="1" sqref="K4" xr:uid="{21B7E7C9-0EE9-4DCE-80C0-DF0539048709}">
      <formula1>"140, 240, 1100, 1280"</formula1>
    </dataValidation>
    <dataValidation type="list" allowBlank="1" showInputMessage="1" showErrorMessage="1" sqref="H4:I4" xr:uid="{E249D540-977E-4674-95F9-484A665EE909}">
      <formula1>"23, 140, 240"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569A48456F2640BBE05620F8D5DD68" ma:contentTypeVersion="19" ma:contentTypeDescription="Create a new document." ma:contentTypeScope="" ma:versionID="9f27b31f853d5c4b4d228f45eda291ca">
  <xsd:schema xmlns:xsd="http://www.w3.org/2001/XMLSchema" xmlns:xs="http://www.w3.org/2001/XMLSchema" xmlns:p="http://schemas.microsoft.com/office/2006/metadata/properties" xmlns:ns2="da5b7e3d-18b1-4ef1-92c4-34a9c3a2f21c" xmlns:ns3="d0955a33-3b77-4c39-a361-4b6665565727" targetNamespace="http://schemas.microsoft.com/office/2006/metadata/properties" ma:root="true" ma:fieldsID="12434b58dc6c6032ca017184a7689e2e" ns2:_="" ns3:_="">
    <xsd:import namespace="da5b7e3d-18b1-4ef1-92c4-34a9c3a2f21c"/>
    <xsd:import namespace="d0955a33-3b77-4c39-a361-4b66655657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test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b7e3d-18b1-4ef1-92c4-34a9c3a2f2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test" ma:index="17" nillable="true" ma:displayName="test" ma:format="Thumbnail" ma:internalName="test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56619fc-a7a0-4310-97c6-cc26cb3496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55a33-3b77-4c39-a361-4b666556572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6386056-4483-4876-a1c7-bf326c91d0df}" ma:internalName="TaxCatchAll" ma:showField="CatchAllData" ma:web="d0955a33-3b77-4c39-a361-4b66655657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st xmlns="da5b7e3d-18b1-4ef1-92c4-34a9c3a2f21c" xsi:nil="true"/>
    <TaxCatchAll xmlns="d0955a33-3b77-4c39-a361-4b6665565727" xsi:nil="true"/>
    <lcf76f155ced4ddcb4097134ff3c332f xmlns="da5b7e3d-18b1-4ef1-92c4-34a9c3a2f21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E132DFC-9E19-4FF4-956E-2AE4237643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5b7e3d-18b1-4ef1-92c4-34a9c3a2f21c"/>
    <ds:schemaRef ds:uri="d0955a33-3b77-4c39-a361-4b66655657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5141C1-8A6B-4477-99E1-D75CAE26DF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387DD5-AFBE-462B-A99E-37D9C0723A5F}">
  <ds:schemaRefs>
    <ds:schemaRef ds:uri="http://schemas.microsoft.com/office/2006/metadata/properties"/>
    <ds:schemaRef ds:uri="http://schemas.microsoft.com/office/infopath/2007/PartnerControls"/>
    <ds:schemaRef ds:uri="da5b7e3d-18b1-4ef1-92c4-34a9c3a2f21c"/>
    <ds:schemaRef ds:uri="d0955a33-3b77-4c39-a361-4b666556572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Original</vt:lpstr>
      <vt:lpstr>Enfield-Kerbside</vt:lpstr>
      <vt:lpstr>Enfield-small block</vt:lpstr>
      <vt:lpstr>Enfield-large block</vt:lpstr>
      <vt:lpstr>Communal bin storage dynamic Ca</vt:lpstr>
    </vt:vector>
  </TitlesOfParts>
  <Manager/>
  <Company>London Borough of Enfield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Rafe Bertram</dc:creator>
  <cp:keywords/>
  <dc:description/>
  <cp:lastModifiedBy>Vera Vajda</cp:lastModifiedBy>
  <cp:revision/>
  <dcterms:created xsi:type="dcterms:W3CDTF">2022-10-12T09:40:20Z</dcterms:created>
  <dcterms:modified xsi:type="dcterms:W3CDTF">2024-02-12T15:59:10Z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2b1413-7813-406b-b6f6-6ae50587ee27_Enabled">
    <vt:lpwstr>true</vt:lpwstr>
  </property>
  <property fmtid="{D5CDD505-2E9C-101B-9397-08002B2CF9AE}" pid="3" name="MSIP_Label_d02b1413-7813-406b-b6f6-6ae50587ee27_SetDate">
    <vt:lpwstr>2022-10-12T10:30:34Z</vt:lpwstr>
  </property>
  <property fmtid="{D5CDD505-2E9C-101B-9397-08002B2CF9AE}" pid="4" name="MSIP_Label_d02b1413-7813-406b-b6f6-6ae50587ee27_Method">
    <vt:lpwstr>Privileged</vt:lpwstr>
  </property>
  <property fmtid="{D5CDD505-2E9C-101B-9397-08002B2CF9AE}" pid="5" name="MSIP_Label_d02b1413-7813-406b-b6f6-6ae50587ee27_Name">
    <vt:lpwstr>d02b1413-7813-406b-b6f6-6ae50587ee27</vt:lpwstr>
  </property>
  <property fmtid="{D5CDD505-2E9C-101B-9397-08002B2CF9AE}" pid="6" name="MSIP_Label_d02b1413-7813-406b-b6f6-6ae50587ee27_SiteId">
    <vt:lpwstr>cc18b91d-1bb2-4d9b-ac76-7a4447488d49</vt:lpwstr>
  </property>
  <property fmtid="{D5CDD505-2E9C-101B-9397-08002B2CF9AE}" pid="7" name="MSIP_Label_d02b1413-7813-406b-b6f6-6ae50587ee27_ActionId">
    <vt:lpwstr>6dbdc8e5-fa54-4ece-aaac-b7075f4e2258</vt:lpwstr>
  </property>
  <property fmtid="{D5CDD505-2E9C-101B-9397-08002B2CF9AE}" pid="8" name="MSIP_Label_d02b1413-7813-406b-b6f6-6ae50587ee27_ContentBits">
    <vt:lpwstr>0</vt:lpwstr>
  </property>
  <property fmtid="{D5CDD505-2E9C-101B-9397-08002B2CF9AE}" pid="9" name="ContentTypeId">
    <vt:lpwstr>0x01010072569A48456F2640BBE05620F8D5DD68</vt:lpwstr>
  </property>
  <property fmtid="{D5CDD505-2E9C-101B-9397-08002B2CF9AE}" pid="10" name="MediaServiceImageTags">
    <vt:lpwstr/>
  </property>
  <property fmtid="{D5CDD505-2E9C-101B-9397-08002B2CF9AE}" pid="11" name="Order">
    <vt:r8>1007400</vt:r8>
  </property>
</Properties>
</file>